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28380" windowHeight="129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Položky!$1:$1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Položky!$A$1:$K$155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>Položky!#REF!</definedName>
    <definedName name="SloupecCC">Položky!$G$1</definedName>
    <definedName name="SloupecCisloPol">Položky!$B$1</definedName>
    <definedName name="SloupecCH">Položky!$I$1</definedName>
    <definedName name="SloupecJC">Položky!$F$1</definedName>
    <definedName name="SloupecJH">Položky!$H$1</definedName>
    <definedName name="SloupecMJ">Položky!$D$1</definedName>
    <definedName name="SloupecMnozstvi">Položky!$E$1</definedName>
    <definedName name="SloupecNazPol">Položky!$C$1</definedName>
    <definedName name="SloupecPC">Položky!$A$1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153" i="3"/>
  <c r="BG155" s="1"/>
  <c r="I18" i="2" s="1"/>
  <c r="BF153" i="3"/>
  <c r="BF155" s="1"/>
  <c r="H18" i="2" s="1"/>
  <c r="BE153" i="3"/>
  <c r="BC153"/>
  <c r="K153"/>
  <c r="K155" s="1"/>
  <c r="I153"/>
  <c r="G153"/>
  <c r="G155" s="1"/>
  <c r="B18" i="2"/>
  <c r="A18"/>
  <c r="BE155" i="3"/>
  <c r="G18" i="2" s="1"/>
  <c r="BC155" i="3"/>
  <c r="E18" i="2" s="1"/>
  <c r="I155" i="3"/>
  <c r="C155"/>
  <c r="BG150"/>
  <c r="BG151" s="1"/>
  <c r="I17" i="2" s="1"/>
  <c r="BF150" i="3"/>
  <c r="BF151" s="1"/>
  <c r="H17" i="2" s="1"/>
  <c r="BE150" i="3"/>
  <c r="BD150"/>
  <c r="BD151" s="1"/>
  <c r="F17" i="2" s="1"/>
  <c r="K150" i="3"/>
  <c r="K151" s="1"/>
  <c r="I150"/>
  <c r="G150"/>
  <c r="BC150" s="1"/>
  <c r="BC151" s="1"/>
  <c r="E17" i="2" s="1"/>
  <c r="B17"/>
  <c r="A17"/>
  <c r="BE151" i="3"/>
  <c r="G17" i="2" s="1"/>
  <c r="I151" i="3"/>
  <c r="C151"/>
  <c r="BG147"/>
  <c r="BF147"/>
  <c r="BE147"/>
  <c r="BD147"/>
  <c r="K147"/>
  <c r="I147"/>
  <c r="G147"/>
  <c r="BC147" s="1"/>
  <c r="BG145"/>
  <c r="BF145"/>
  <c r="BE145"/>
  <c r="BD145"/>
  <c r="K145"/>
  <c r="I145"/>
  <c r="G145"/>
  <c r="BC145" s="1"/>
  <c r="BG144"/>
  <c r="BF144"/>
  <c r="BE144"/>
  <c r="BD144"/>
  <c r="K144"/>
  <c r="I144"/>
  <c r="I148" s="1"/>
  <c r="G144"/>
  <c r="BC144" s="1"/>
  <c r="BG143"/>
  <c r="BG148" s="1"/>
  <c r="I16" i="2" s="1"/>
  <c r="BF143" i="3"/>
  <c r="BE143"/>
  <c r="BD143"/>
  <c r="K143"/>
  <c r="K148" s="1"/>
  <c r="I143"/>
  <c r="G143"/>
  <c r="BC143" s="1"/>
  <c r="BC148" s="1"/>
  <c r="E16" i="2" s="1"/>
  <c r="B16"/>
  <c r="A16"/>
  <c r="BE148" i="3"/>
  <c r="G16" i="2" s="1"/>
  <c r="C148" i="3"/>
  <c r="BG140"/>
  <c r="BF140"/>
  <c r="BE140"/>
  <c r="BD140"/>
  <c r="K140"/>
  <c r="I140"/>
  <c r="I141" s="1"/>
  <c r="G140"/>
  <c r="BC140" s="1"/>
  <c r="BG139"/>
  <c r="BG141" s="1"/>
  <c r="I15" i="2" s="1"/>
  <c r="BF139" i="3"/>
  <c r="BE139"/>
  <c r="BD139"/>
  <c r="K139"/>
  <c r="K141" s="1"/>
  <c r="I139"/>
  <c r="G139"/>
  <c r="BC139" s="1"/>
  <c r="BC141" s="1"/>
  <c r="E15" i="2" s="1"/>
  <c r="B15"/>
  <c r="A15"/>
  <c r="BE141" i="3"/>
  <c r="G15" i="2" s="1"/>
  <c r="C141" i="3"/>
  <c r="BG135"/>
  <c r="BF135"/>
  <c r="BE135"/>
  <c r="BD135"/>
  <c r="K135"/>
  <c r="I135"/>
  <c r="I137" s="1"/>
  <c r="G135"/>
  <c r="BC135" s="1"/>
  <c r="BG134"/>
  <c r="BG137" s="1"/>
  <c r="I14" i="2" s="1"/>
  <c r="BF134" i="3"/>
  <c r="BE134"/>
  <c r="BD134"/>
  <c r="K134"/>
  <c r="K137" s="1"/>
  <c r="I134"/>
  <c r="G134"/>
  <c r="BC134" s="1"/>
  <c r="BC137" s="1"/>
  <c r="E14" i="2" s="1"/>
  <c r="B14"/>
  <c r="A14"/>
  <c r="BE137" i="3"/>
  <c r="G14" i="2" s="1"/>
  <c r="C137" i="3"/>
  <c r="BG131"/>
  <c r="BF131"/>
  <c r="BE131"/>
  <c r="BD131"/>
  <c r="K131"/>
  <c r="I131"/>
  <c r="G131"/>
  <c r="BC131" s="1"/>
  <c r="BG130"/>
  <c r="BF130"/>
  <c r="BE130"/>
  <c r="BD130"/>
  <c r="K130"/>
  <c r="I130"/>
  <c r="G130"/>
  <c r="BC130" s="1"/>
  <c r="BG129"/>
  <c r="BF129"/>
  <c r="BE129"/>
  <c r="BD129"/>
  <c r="K129"/>
  <c r="I129"/>
  <c r="G129"/>
  <c r="BC129" s="1"/>
  <c r="BG128"/>
  <c r="BF128"/>
  <c r="BE128"/>
  <c r="BD128"/>
  <c r="K128"/>
  <c r="I128"/>
  <c r="G128"/>
  <c r="BC128" s="1"/>
  <c r="BG127"/>
  <c r="BF127"/>
  <c r="BE127"/>
  <c r="BD127"/>
  <c r="K127"/>
  <c r="I127"/>
  <c r="G127"/>
  <c r="BC127" s="1"/>
  <c r="BG126"/>
  <c r="BF126"/>
  <c r="BE126"/>
  <c r="BD126"/>
  <c r="K126"/>
  <c r="I126"/>
  <c r="G126"/>
  <c r="BC126" s="1"/>
  <c r="BG125"/>
  <c r="BF125"/>
  <c r="BE125"/>
  <c r="BD125"/>
  <c r="K125"/>
  <c r="I125"/>
  <c r="G125"/>
  <c r="BC125" s="1"/>
  <c r="BG124"/>
  <c r="BF124"/>
  <c r="BE124"/>
  <c r="BD124"/>
  <c r="K124"/>
  <c r="I124"/>
  <c r="G124"/>
  <c r="BC124" s="1"/>
  <c r="BG123"/>
  <c r="BF123"/>
  <c r="BE123"/>
  <c r="BD123"/>
  <c r="K123"/>
  <c r="I123"/>
  <c r="G123"/>
  <c r="BC123" s="1"/>
  <c r="BG122"/>
  <c r="BF122"/>
  <c r="BE122"/>
  <c r="BD122"/>
  <c r="K122"/>
  <c r="I122"/>
  <c r="G122"/>
  <c r="BC122" s="1"/>
  <c r="BG120"/>
  <c r="BF120"/>
  <c r="BE120"/>
  <c r="BD120"/>
  <c r="K120"/>
  <c r="I120"/>
  <c r="G120"/>
  <c r="BC120" s="1"/>
  <c r="BG119"/>
  <c r="BF119"/>
  <c r="BE119"/>
  <c r="BD119"/>
  <c r="K119"/>
  <c r="I119"/>
  <c r="G119"/>
  <c r="BC119" s="1"/>
  <c r="BG118"/>
  <c r="BF118"/>
  <c r="BE118"/>
  <c r="BD118"/>
  <c r="K118"/>
  <c r="I118"/>
  <c r="I132" s="1"/>
  <c r="G118"/>
  <c r="BC118" s="1"/>
  <c r="BG117"/>
  <c r="BG132" s="1"/>
  <c r="I13" i="2" s="1"/>
  <c r="BF117" i="3"/>
  <c r="BE117"/>
  <c r="BD117"/>
  <c r="K117"/>
  <c r="K132" s="1"/>
  <c r="I117"/>
  <c r="G117"/>
  <c r="BC117" s="1"/>
  <c r="BC132" s="1"/>
  <c r="E13" i="2" s="1"/>
  <c r="B13"/>
  <c r="A13"/>
  <c r="BE132" i="3"/>
  <c r="G13" i="2" s="1"/>
  <c r="C132" i="3"/>
  <c r="BG114"/>
  <c r="BF114"/>
  <c r="BE114"/>
  <c r="BD114"/>
  <c r="K114"/>
  <c r="I114"/>
  <c r="G114"/>
  <c r="BC114" s="1"/>
  <c r="BG113"/>
  <c r="BF113"/>
  <c r="BE113"/>
  <c r="BD113"/>
  <c r="K113"/>
  <c r="I113"/>
  <c r="G113"/>
  <c r="BC113" s="1"/>
  <c r="BG112"/>
  <c r="BF112"/>
  <c r="BE112"/>
  <c r="BD112"/>
  <c r="K112"/>
  <c r="I112"/>
  <c r="G112"/>
  <c r="BC112" s="1"/>
  <c r="BG111"/>
  <c r="BF111"/>
  <c r="BE111"/>
  <c r="BD111"/>
  <c r="K111"/>
  <c r="I111"/>
  <c r="G111"/>
  <c r="BC111" s="1"/>
  <c r="BG110"/>
  <c r="BF110"/>
  <c r="BE110"/>
  <c r="BD110"/>
  <c r="K110"/>
  <c r="I110"/>
  <c r="G110"/>
  <c r="BC110" s="1"/>
  <c r="BG109"/>
  <c r="BF109"/>
  <c r="BE109"/>
  <c r="BD109"/>
  <c r="K109"/>
  <c r="I109"/>
  <c r="G109"/>
  <c r="BC109" s="1"/>
  <c r="BG108"/>
  <c r="BF108"/>
  <c r="BE108"/>
  <c r="BD108"/>
  <c r="K108"/>
  <c r="I108"/>
  <c r="I115" s="1"/>
  <c r="G108"/>
  <c r="BC108" s="1"/>
  <c r="BG107"/>
  <c r="BG115" s="1"/>
  <c r="I12" i="2" s="1"/>
  <c r="BF107" i="3"/>
  <c r="BE107"/>
  <c r="BD107"/>
  <c r="K107"/>
  <c r="K115" s="1"/>
  <c r="I107"/>
  <c r="G107"/>
  <c r="BC107" s="1"/>
  <c r="BC115" s="1"/>
  <c r="E12" i="2" s="1"/>
  <c r="B12"/>
  <c r="A12"/>
  <c r="BE115" i="3"/>
  <c r="G12" i="2" s="1"/>
  <c r="C115" i="3"/>
  <c r="BG104"/>
  <c r="BF104"/>
  <c r="BE104"/>
  <c r="BD104"/>
  <c r="K104"/>
  <c r="I104"/>
  <c r="G104"/>
  <c r="BC104" s="1"/>
  <c r="BG103"/>
  <c r="BF103"/>
  <c r="BE103"/>
  <c r="BD103"/>
  <c r="K103"/>
  <c r="I103"/>
  <c r="G103"/>
  <c r="BC103" s="1"/>
  <c r="BG102"/>
  <c r="BF102"/>
  <c r="BE102"/>
  <c r="BD102"/>
  <c r="K102"/>
  <c r="I102"/>
  <c r="G102"/>
  <c r="BC102" s="1"/>
  <c r="BG101"/>
  <c r="BF101"/>
  <c r="BE101"/>
  <c r="BD101"/>
  <c r="K101"/>
  <c r="I101"/>
  <c r="G101"/>
  <c r="BC101" s="1"/>
  <c r="BG100"/>
  <c r="BF100"/>
  <c r="BE100"/>
  <c r="BD100"/>
  <c r="K100"/>
  <c r="I100"/>
  <c r="G100"/>
  <c r="BC100" s="1"/>
  <c r="BG99"/>
  <c r="BF99"/>
  <c r="BE99"/>
  <c r="BD99"/>
  <c r="K99"/>
  <c r="I99"/>
  <c r="G99"/>
  <c r="BC99" s="1"/>
  <c r="BG97"/>
  <c r="BF97"/>
  <c r="BE97"/>
  <c r="BD97"/>
  <c r="K97"/>
  <c r="I97"/>
  <c r="G97"/>
  <c r="BC97" s="1"/>
  <c r="BG95"/>
  <c r="BF95"/>
  <c r="BE95"/>
  <c r="BD95"/>
  <c r="K95"/>
  <c r="I95"/>
  <c r="G95"/>
  <c r="BC95" s="1"/>
  <c r="BG94"/>
  <c r="BF94"/>
  <c r="BE94"/>
  <c r="BD94"/>
  <c r="K94"/>
  <c r="I94"/>
  <c r="G94"/>
  <c r="BC94" s="1"/>
  <c r="BG93"/>
  <c r="BF93"/>
  <c r="BE93"/>
  <c r="BD93"/>
  <c r="K93"/>
  <c r="I93"/>
  <c r="G93"/>
  <c r="BC93" s="1"/>
  <c r="BG91"/>
  <c r="BF91"/>
  <c r="BE91"/>
  <c r="BD91"/>
  <c r="K91"/>
  <c r="I91"/>
  <c r="G91"/>
  <c r="BC91" s="1"/>
  <c r="BG90"/>
  <c r="BF90"/>
  <c r="BE90"/>
  <c r="BD90"/>
  <c r="K90"/>
  <c r="I90"/>
  <c r="G90"/>
  <c r="BC90" s="1"/>
  <c r="BG88"/>
  <c r="BF88"/>
  <c r="BE88"/>
  <c r="BD88"/>
  <c r="K88"/>
  <c r="I88"/>
  <c r="G88"/>
  <c r="BC88" s="1"/>
  <c r="BG86"/>
  <c r="BF86"/>
  <c r="BE86"/>
  <c r="BD86"/>
  <c r="K86"/>
  <c r="I86"/>
  <c r="G86"/>
  <c r="BC86" s="1"/>
  <c r="BG85"/>
  <c r="BF85"/>
  <c r="BE85"/>
  <c r="BD85"/>
  <c r="K85"/>
  <c r="I85"/>
  <c r="G85"/>
  <c r="BC85" s="1"/>
  <c r="BG83"/>
  <c r="BF83"/>
  <c r="BE83"/>
  <c r="BD83"/>
  <c r="K83"/>
  <c r="I83"/>
  <c r="G83"/>
  <c r="BC83" s="1"/>
  <c r="BG81"/>
  <c r="BF81"/>
  <c r="BE81"/>
  <c r="BD81"/>
  <c r="K81"/>
  <c r="I81"/>
  <c r="G81"/>
  <c r="BC81" s="1"/>
  <c r="BG80"/>
  <c r="BF80"/>
  <c r="BE80"/>
  <c r="BE105" s="1"/>
  <c r="G11" i="2" s="1"/>
  <c r="BD80" i="3"/>
  <c r="K80"/>
  <c r="I80"/>
  <c r="G80"/>
  <c r="BC80" s="1"/>
  <c r="BG78"/>
  <c r="BF78"/>
  <c r="BF105" s="1"/>
  <c r="H11" i="2" s="1"/>
  <c r="BE78" i="3"/>
  <c r="BD78"/>
  <c r="BD105" s="1"/>
  <c r="F11" i="2" s="1"/>
  <c r="K78" i="3"/>
  <c r="I78"/>
  <c r="G78"/>
  <c r="BC78" s="1"/>
  <c r="B11" i="2"/>
  <c r="A11"/>
  <c r="BG105" i="3"/>
  <c r="I11" i="2" s="1"/>
  <c r="I105" i="3"/>
  <c r="C105"/>
  <c r="BG74"/>
  <c r="BG76" s="1"/>
  <c r="I10" i="2" s="1"/>
  <c r="BF74" i="3"/>
  <c r="BF76" s="1"/>
  <c r="H10" i="2" s="1"/>
  <c r="BE74" i="3"/>
  <c r="BD74"/>
  <c r="BD76" s="1"/>
  <c r="F10" i="2" s="1"/>
  <c r="K74" i="3"/>
  <c r="K76" s="1"/>
  <c r="I74"/>
  <c r="G74"/>
  <c r="BC74" s="1"/>
  <c r="BC76" s="1"/>
  <c r="E10" i="2" s="1"/>
  <c r="B10"/>
  <c r="A10"/>
  <c r="BE76" i="3"/>
  <c r="G10" i="2" s="1"/>
  <c r="I76" i="3"/>
  <c r="C76"/>
  <c r="BG70"/>
  <c r="BF70"/>
  <c r="BE70"/>
  <c r="BD70"/>
  <c r="K70"/>
  <c r="I70"/>
  <c r="G70"/>
  <c r="BC70" s="1"/>
  <c r="BG69"/>
  <c r="BF69"/>
  <c r="BE69"/>
  <c r="BE72" s="1"/>
  <c r="G9" i="2" s="1"/>
  <c r="BD69" i="3"/>
  <c r="K69"/>
  <c r="I69"/>
  <c r="G69"/>
  <c r="BC69" s="1"/>
  <c r="BG67"/>
  <c r="BF67"/>
  <c r="BF72" s="1"/>
  <c r="H9" i="2" s="1"/>
  <c r="BE67" i="3"/>
  <c r="BD67"/>
  <c r="BD72" s="1"/>
  <c r="F9" i="2" s="1"/>
  <c r="K67" i="3"/>
  <c r="I67"/>
  <c r="G67"/>
  <c r="BC67" s="1"/>
  <c r="B9" i="2"/>
  <c r="A9"/>
  <c r="BG72" i="3"/>
  <c r="I9" i="2" s="1"/>
  <c r="I72" i="3"/>
  <c r="C72"/>
  <c r="BG64"/>
  <c r="BF64"/>
  <c r="BE64"/>
  <c r="BD64"/>
  <c r="K64"/>
  <c r="I64"/>
  <c r="G64"/>
  <c r="BC64" s="1"/>
  <c r="BG62"/>
  <c r="BF62"/>
  <c r="BE62"/>
  <c r="BD62"/>
  <c r="K62"/>
  <c r="I62"/>
  <c r="G62"/>
  <c r="BC62" s="1"/>
  <c r="BG60"/>
  <c r="BF60"/>
  <c r="BE60"/>
  <c r="BE65" s="1"/>
  <c r="G8" i="2" s="1"/>
  <c r="BD60" i="3"/>
  <c r="K60"/>
  <c r="I60"/>
  <c r="G60"/>
  <c r="BC60" s="1"/>
  <c r="BG59"/>
  <c r="BF59"/>
  <c r="BF65" s="1"/>
  <c r="H8" i="2" s="1"/>
  <c r="BE59" i="3"/>
  <c r="BD59"/>
  <c r="BD65" s="1"/>
  <c r="F8" i="2" s="1"/>
  <c r="K59" i="3"/>
  <c r="I59"/>
  <c r="G59"/>
  <c r="BC59" s="1"/>
  <c r="B8" i="2"/>
  <c r="A8"/>
  <c r="BG65" i="3"/>
  <c r="I8" i="2" s="1"/>
  <c r="I65" i="3"/>
  <c r="C65"/>
  <c r="BG56"/>
  <c r="BF56"/>
  <c r="BE56"/>
  <c r="BD56"/>
  <c r="K56"/>
  <c r="I56"/>
  <c r="G56"/>
  <c r="BC56" s="1"/>
  <c r="BG55"/>
  <c r="BF55"/>
  <c r="BE55"/>
  <c r="BD55"/>
  <c r="K55"/>
  <c r="I55"/>
  <c r="G55"/>
  <c r="BC55" s="1"/>
  <c r="BG53"/>
  <c r="BF53"/>
  <c r="BE53"/>
  <c r="BD53"/>
  <c r="K53"/>
  <c r="I53"/>
  <c r="G53"/>
  <c r="BC53" s="1"/>
  <c r="BG51"/>
  <c r="BF51"/>
  <c r="BE51"/>
  <c r="BD51"/>
  <c r="K51"/>
  <c r="I51"/>
  <c r="G51"/>
  <c r="BC51" s="1"/>
  <c r="BG48"/>
  <c r="BF48"/>
  <c r="BE48"/>
  <c r="BD48"/>
  <c r="K48"/>
  <c r="I48"/>
  <c r="G48"/>
  <c r="BC48" s="1"/>
  <c r="BG47"/>
  <c r="BF47"/>
  <c r="BE47"/>
  <c r="BD47"/>
  <c r="K47"/>
  <c r="I47"/>
  <c r="G47"/>
  <c r="BC47" s="1"/>
  <c r="BG45"/>
  <c r="BF45"/>
  <c r="BE45"/>
  <c r="BD45"/>
  <c r="K45"/>
  <c r="I45"/>
  <c r="G45"/>
  <c r="BC45" s="1"/>
  <c r="BG43"/>
  <c r="BF43"/>
  <c r="BE43"/>
  <c r="BD43"/>
  <c r="K43"/>
  <c r="I43"/>
  <c r="G43"/>
  <c r="BC43" s="1"/>
  <c r="BG41"/>
  <c r="BF41"/>
  <c r="BE41"/>
  <c r="BD41"/>
  <c r="K41"/>
  <c r="I41"/>
  <c r="G41"/>
  <c r="BC41" s="1"/>
  <c r="BG38"/>
  <c r="BF38"/>
  <c r="BE38"/>
  <c r="BD38"/>
  <c r="K38"/>
  <c r="I38"/>
  <c r="G38"/>
  <c r="BC38" s="1"/>
  <c r="BG37"/>
  <c r="BF37"/>
  <c r="BE37"/>
  <c r="BD37"/>
  <c r="K37"/>
  <c r="I37"/>
  <c r="G37"/>
  <c r="BC37" s="1"/>
  <c r="BG36"/>
  <c r="BF36"/>
  <c r="BE36"/>
  <c r="BD36"/>
  <c r="K36"/>
  <c r="I36"/>
  <c r="G36"/>
  <c r="BC36" s="1"/>
  <c r="BG35"/>
  <c r="BF35"/>
  <c r="BE35"/>
  <c r="BD35"/>
  <c r="K35"/>
  <c r="I35"/>
  <c r="G35"/>
  <c r="BC35" s="1"/>
  <c r="BG34"/>
  <c r="BF34"/>
  <c r="BE34"/>
  <c r="BD34"/>
  <c r="K34"/>
  <c r="I34"/>
  <c r="G34"/>
  <c r="BC34" s="1"/>
  <c r="BG33"/>
  <c r="BF33"/>
  <c r="BE33"/>
  <c r="BD33"/>
  <c r="K33"/>
  <c r="I33"/>
  <c r="G33"/>
  <c r="BC33" s="1"/>
  <c r="BG32"/>
  <c r="BF32"/>
  <c r="BE32"/>
  <c r="BD32"/>
  <c r="K32"/>
  <c r="I32"/>
  <c r="G32"/>
  <c r="BC32" s="1"/>
  <c r="BG31"/>
  <c r="BF31"/>
  <c r="BE31"/>
  <c r="BD31"/>
  <c r="K31"/>
  <c r="I31"/>
  <c r="G31"/>
  <c r="BC31" s="1"/>
  <c r="BG30"/>
  <c r="BF30"/>
  <c r="BE30"/>
  <c r="BD30"/>
  <c r="K30"/>
  <c r="I30"/>
  <c r="G30"/>
  <c r="BC30" s="1"/>
  <c r="BG29"/>
  <c r="BF29"/>
  <c r="BE29"/>
  <c r="BD29"/>
  <c r="K29"/>
  <c r="I29"/>
  <c r="G29"/>
  <c r="BC29" s="1"/>
  <c r="BG28"/>
  <c r="BF28"/>
  <c r="BE28"/>
  <c r="BD28"/>
  <c r="K28"/>
  <c r="I28"/>
  <c r="G28"/>
  <c r="BC28" s="1"/>
  <c r="BG26"/>
  <c r="BF26"/>
  <c r="BE26"/>
  <c r="BD26"/>
  <c r="K26"/>
  <c r="I26"/>
  <c r="G26"/>
  <c r="BC26" s="1"/>
  <c r="BG24"/>
  <c r="BF24"/>
  <c r="BE24"/>
  <c r="BD24"/>
  <c r="K24"/>
  <c r="I24"/>
  <c r="G24"/>
  <c r="BC24" s="1"/>
  <c r="BG23"/>
  <c r="BF23"/>
  <c r="BE23"/>
  <c r="BD23"/>
  <c r="K23"/>
  <c r="I23"/>
  <c r="G23"/>
  <c r="BC23" s="1"/>
  <c r="BG20"/>
  <c r="BF20"/>
  <c r="BE20"/>
  <c r="BD20"/>
  <c r="K20"/>
  <c r="I20"/>
  <c r="G20"/>
  <c r="BC20" s="1"/>
  <c r="BG17"/>
  <c r="BF17"/>
  <c r="BE17"/>
  <c r="BD17"/>
  <c r="K17"/>
  <c r="I17"/>
  <c r="G17"/>
  <c r="BC17" s="1"/>
  <c r="BG15"/>
  <c r="BF15"/>
  <c r="BE15"/>
  <c r="BD15"/>
  <c r="K15"/>
  <c r="I15"/>
  <c r="G15"/>
  <c r="BC15" s="1"/>
  <c r="BG14"/>
  <c r="BF14"/>
  <c r="BE14"/>
  <c r="BD14"/>
  <c r="K14"/>
  <c r="I14"/>
  <c r="G14"/>
  <c r="BC14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E8"/>
  <c r="BD8"/>
  <c r="K8"/>
  <c r="I8"/>
  <c r="G8"/>
  <c r="BC8" s="1"/>
  <c r="BG7"/>
  <c r="BF7"/>
  <c r="BE7"/>
  <c r="BD7"/>
  <c r="K7"/>
  <c r="I7"/>
  <c r="G7"/>
  <c r="BC7" s="1"/>
  <c r="BG6"/>
  <c r="BF6"/>
  <c r="BE6"/>
  <c r="BD6"/>
  <c r="K6"/>
  <c r="I6"/>
  <c r="G6"/>
  <c r="BC6" s="1"/>
  <c r="BG5"/>
  <c r="BF5"/>
  <c r="BE5"/>
  <c r="BD5"/>
  <c r="K5"/>
  <c r="I5"/>
  <c r="G5"/>
  <c r="BC5" s="1"/>
  <c r="BG4"/>
  <c r="BF4"/>
  <c r="BE4"/>
  <c r="BE57" s="1"/>
  <c r="G7" i="2" s="1"/>
  <c r="BD4" i="3"/>
  <c r="K4"/>
  <c r="I4"/>
  <c r="G4"/>
  <c r="BC4" s="1"/>
  <c r="BG3"/>
  <c r="BF3"/>
  <c r="BF57" s="1"/>
  <c r="H7" i="2" s="1"/>
  <c r="BE3" i="3"/>
  <c r="BD3"/>
  <c r="BD57" s="1"/>
  <c r="F7" i="2" s="1"/>
  <c r="K3" i="3"/>
  <c r="I3"/>
  <c r="G3"/>
  <c r="BC3" s="1"/>
  <c r="B7" i="2"/>
  <c r="A7"/>
  <c r="BG57" i="3"/>
  <c r="I7" i="2" s="1"/>
  <c r="I57" i="3"/>
  <c r="C57"/>
  <c r="H25" i="2"/>
  <c r="G24"/>
  <c r="I24" s="1"/>
  <c r="C2"/>
  <c r="C1"/>
  <c r="F33" i="1"/>
  <c r="F31"/>
  <c r="F34" s="1"/>
  <c r="G22"/>
  <c r="G21" s="1"/>
  <c r="G8"/>
  <c r="I19" i="2" l="1"/>
  <c r="C20" i="1" s="1"/>
  <c r="K57" i="3"/>
  <c r="K65"/>
  <c r="K72"/>
  <c r="K105"/>
  <c r="BD115"/>
  <c r="F12" i="2" s="1"/>
  <c r="BF115" i="3"/>
  <c r="H12" i="2" s="1"/>
  <c r="BD132" i="3"/>
  <c r="F13" i="2" s="1"/>
  <c r="BF132" i="3"/>
  <c r="H13" i="2" s="1"/>
  <c r="BD137" i="3"/>
  <c r="F14" i="2" s="1"/>
  <c r="BF137" i="3"/>
  <c r="H14" i="2" s="1"/>
  <c r="BD141" i="3"/>
  <c r="F15" i="2" s="1"/>
  <c r="BF141" i="3"/>
  <c r="H15" i="2" s="1"/>
  <c r="BD148" i="3"/>
  <c r="F16" i="2" s="1"/>
  <c r="BF148" i="3"/>
  <c r="H16" i="2" s="1"/>
  <c r="G19"/>
  <c r="C14" i="1" s="1"/>
  <c r="BC57" i="3"/>
  <c r="E7" i="2" s="1"/>
  <c r="BC65" i="3"/>
  <c r="E8" i="2" s="1"/>
  <c r="BC72" i="3"/>
  <c r="E9" i="2" s="1"/>
  <c r="BC105" i="3"/>
  <c r="E11" i="2" s="1"/>
  <c r="BD153" i="3"/>
  <c r="BD155" s="1"/>
  <c r="F18" i="2" s="1"/>
  <c r="G57" i="3"/>
  <c r="G65"/>
  <c r="G72"/>
  <c r="G76"/>
  <c r="G105"/>
  <c r="G115"/>
  <c r="G132"/>
  <c r="G137"/>
  <c r="G141"/>
  <c r="G148"/>
  <c r="G151"/>
  <c r="F19" i="2" l="1"/>
  <c r="C17" i="1" s="1"/>
  <c r="H19" i="2"/>
  <c r="C15" i="1" s="1"/>
  <c r="E19" i="2"/>
  <c r="C16" i="1" s="1"/>
  <c r="C18" l="1"/>
  <c r="C21" s="1"/>
  <c r="C22" s="1"/>
</calcChain>
</file>

<file path=xl/sharedStrings.xml><?xml version="1.0" encoding="utf-8"?>
<sst xmlns="http://schemas.openxmlformats.org/spreadsheetml/2006/main" count="465" uniqueCount="330">
  <si>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</si>
  <si>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</si>
  <si>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</si>
  <si>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</si>
  <si>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</si>
  <si>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</si>
  <si>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</si>
  <si>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</si>
  <si>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</si>
  <si>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</si>
  <si>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</si>
  <si>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</si>
  <si>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</si>
  <si>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</si>
  <si>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</si>
  <si>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</si>
  <si>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</si>
  <si>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</si>
  <si>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</si>
  <si>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</si>
  <si>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</si>
  <si>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</si>
  <si>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</si>
  <si>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</si>
  <si>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</si>
  <si>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</si>
  <si>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</si>
  <si>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</si>
  <si>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</si>
  <si>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</si>
  <si>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</si>
  <si>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</si>
  <si>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</si>
  <si>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</si>
  <si>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</si>
  <si>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</si>
  <si>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</si>
  <si>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</si>
  <si>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</si>
  <si>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</si>
  <si>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</si>
  <si>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</si>
  <si>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</si>
  <si>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</si>
  <si>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</si>
  <si>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</si>
  <si>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</si>
  <si>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</si>
  <si>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</si>
  <si>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</si>
  <si>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</si>
  <si>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</si>
  <si>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</si>
  <si>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</si>
  <si>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</si>
  <si>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</si>
  <si>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</si>
  <si>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</si>
  <si>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</si>
  <si>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</si>
  <si>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</si>
  <si>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</si>
  <si>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</si>
  <si>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</si>
  <si>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</si>
  <si>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</si>
  <si>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</si>
  <si>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</si>
  <si>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</si>
  <si>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</si>
  <si>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</si>
  <si>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</si>
  <si>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</si>
  <si>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Trutnov Voletiny - chodník u sil. I/16</t>
  </si>
  <si>
    <t>SO 101 Komunikace</t>
  </si>
  <si>
    <t>113 10-6121.R00</t>
  </si>
  <si>
    <t>Rozebrání dlažeb z betonových dlaždic na sucho</t>
  </si>
  <si>
    <t>m2</t>
  </si>
  <si>
    <t>113 10-7122.R00</t>
  </si>
  <si>
    <t>Odstranění podkladu pl. 200 m2,kam.drcené tl.20 cm</t>
  </si>
  <si>
    <t>113 10-7143.R00</t>
  </si>
  <si>
    <t>Odstranění podkladu pl.do 200 m2, živice tl. 15 cm</t>
  </si>
  <si>
    <t>113 20-1111.R00</t>
  </si>
  <si>
    <t>Vytrhání obrub chodníkových ležatých</t>
  </si>
  <si>
    <t>m</t>
  </si>
  <si>
    <t>111 10-1101.R00</t>
  </si>
  <si>
    <t>Odstranění travin, rákosu na ploše do 0,1 ha</t>
  </si>
  <si>
    <t>har</t>
  </si>
  <si>
    <t>111 20-1101.R00</t>
  </si>
  <si>
    <t>Odstranění křovin i s kořeny na ploše do 1000 m2</t>
  </si>
  <si>
    <t>112 10-1102.R00</t>
  </si>
  <si>
    <t>Kácení stromů listnatých o průměru kmene 30-50 cm</t>
  </si>
  <si>
    <t>kus</t>
  </si>
  <si>
    <t>112 10-1103.R00</t>
  </si>
  <si>
    <t>Kácení stromů listnatých o průměru kmene 50-70 cm</t>
  </si>
  <si>
    <t>112 10-1104.R00</t>
  </si>
  <si>
    <t>Kácení stromů listnatých o průměru kmene 70-90 cm</t>
  </si>
  <si>
    <t>112 20-1102.R00</t>
  </si>
  <si>
    <t>Odstranění pařezů pod úrovní, o průměru 30 - 50 cm</t>
  </si>
  <si>
    <t>112 20-1103.R00</t>
  </si>
  <si>
    <t>Odstranění pařezů pod úrovní, o průměru 50 - 70 cm</t>
  </si>
  <si>
    <t>112 20-1104.R00</t>
  </si>
  <si>
    <t>Odstranění pařezů pod úrovní, o průměru 70 - 90 cm</t>
  </si>
  <si>
    <t>121 10-1103.R00</t>
  </si>
  <si>
    <t>Sejmutí ornice s přemístěním přes 100 do 250 m</t>
  </si>
  <si>
    <t>m3</t>
  </si>
  <si>
    <t>1147*0,2</t>
  </si>
  <si>
    <t>131 20-1111.R00</t>
  </si>
  <si>
    <t>Hloubení nezapaž. jam hor.3 do 100 m3, STROJNĚ</t>
  </si>
  <si>
    <t>pro zeď: 0,6*80,6</t>
  </si>
  <si>
    <t>vpustě: 13*1,5</t>
  </si>
  <si>
    <t>132 20-1111.R00</t>
  </si>
  <si>
    <t>Hloubení rýh š.do 60 cm v hor.3 do 100 m3, STROJNĚ</t>
  </si>
  <si>
    <t>trativod: 17*0,3*0,3</t>
  </si>
  <si>
    <t>přípojky vpustí: 30*0,6*1,2</t>
  </si>
  <si>
    <t>161 10-1101.R00</t>
  </si>
  <si>
    <t>Svislé přemístění výkopku z hor.1-4 do 2,5 m</t>
  </si>
  <si>
    <t>162 60-1102.R00</t>
  </si>
  <si>
    <t>Vodorovné přemístění výkopku z hor.1-4 do 5000 m</t>
  </si>
  <si>
    <t>na skládku: 67,86+23,13+229,4-696*0,15</t>
  </si>
  <si>
    <t>162 70-1105.R00</t>
  </si>
  <si>
    <t>Vodorovné přemístění výkopku z hor.1-4 do 10000 m</t>
  </si>
  <si>
    <t>mat. pro násypy a zásypy: 573+16,2+15,6</t>
  </si>
  <si>
    <t>162 30-1402.R00</t>
  </si>
  <si>
    <t>Vod.přemístění větví listnatých, D 50cm  do 5000 m</t>
  </si>
  <si>
    <t>162 30-1403.R00</t>
  </si>
  <si>
    <t>Vod.přemístění větví listnatých, D 70cm  do 5000 m</t>
  </si>
  <si>
    <t>162 30-1404.R00</t>
  </si>
  <si>
    <t>Vod.přemístění větví listnatých, D 90cm  do 5000 m</t>
  </si>
  <si>
    <t>162 30-1412.R00</t>
  </si>
  <si>
    <t>Vod.přemístění kmenů listnatých, D 50cm  do 5000 m</t>
  </si>
  <si>
    <t>162 30-1413.R00</t>
  </si>
  <si>
    <t>Vod.přemístění kmenů listnatých, D 70cm  do 5000 m</t>
  </si>
  <si>
    <t>162 30-1414.R00</t>
  </si>
  <si>
    <t>Vod.přemístění kmenů listnatých, D 90cm  do 5000 m</t>
  </si>
  <si>
    <t>162 30-1422.R00</t>
  </si>
  <si>
    <t>Vodorovné přemístění pařezů  D 50 cm do 5000 m</t>
  </si>
  <si>
    <t>162 30-1423.R00</t>
  </si>
  <si>
    <t>Vodorovné přemístění pařezů  D 70 cm do 5000 m</t>
  </si>
  <si>
    <t>162 30-1424.R00</t>
  </si>
  <si>
    <t>Vodorovné přemístění pařezů  D 90 cm do 5000 m</t>
  </si>
  <si>
    <t>162 30-1501.R00</t>
  </si>
  <si>
    <t>Vodorovné přemístění křovin do  5000 m</t>
  </si>
  <si>
    <t>171 10-1103.R00</t>
  </si>
  <si>
    <t>Uložení sypaniny do násypů zhutněných na 100% PS</t>
  </si>
  <si>
    <t>u zdi: 60*6,75+3,2/2*4+7,1/2*21</t>
  </si>
  <si>
    <t>v trase: 0,37/2*10+0,25*(260+80)</t>
  </si>
  <si>
    <t>174 10-1101.R00</t>
  </si>
  <si>
    <t>Zásyp jam, rýh, šachet se zhutněním</t>
  </si>
  <si>
    <t>přípojky vpustí: 30*0,6*0,9</t>
  </si>
  <si>
    <t>175 10-1201.R00</t>
  </si>
  <si>
    <t>Obsyp objektu bez prohození sypaniny</t>
  </si>
  <si>
    <t>vpustě: 13*0,8*1,5</t>
  </si>
  <si>
    <t>175 10-1101.RT2</t>
  </si>
  <si>
    <t>Obsyp potrubí bez prohození sypaniny s dodáním štěrkopísku frakce 0 - 22 mm</t>
  </si>
  <si>
    <t>přípojky vpustí: 30*0,13</t>
  </si>
  <si>
    <t>181 10-1102.R00</t>
  </si>
  <si>
    <t>Úprava pláně v zářezech v hor. 1-4, se zhutněním</t>
  </si>
  <si>
    <t>182 30-0010.RAA</t>
  </si>
  <si>
    <t>Rozprostření ornice ve svahu tloušťka 15 cm dovoz ornice ze vzdálenosti 500 m, osetí trávou</t>
  </si>
  <si>
    <t>u zdi: 348</t>
  </si>
  <si>
    <t>v trase: 290*1,2</t>
  </si>
  <si>
    <t>184 20-1114.RA0</t>
  </si>
  <si>
    <t>Výsadba stromu s balem, v rovině, výšky do 200 cm vč. zem. prací a ukotvení</t>
  </si>
  <si>
    <t>náhr. výsadba: 12</t>
  </si>
  <si>
    <t>199 00-0005.R00</t>
  </si>
  <si>
    <t>Poplatek za skládku zeminy 1- 4</t>
  </si>
  <si>
    <t>t</t>
  </si>
  <si>
    <t>215,99*1,8</t>
  </si>
  <si>
    <t>H01-002</t>
  </si>
  <si>
    <t>Zemina vhodná do násypů a zásypů</t>
  </si>
  <si>
    <t>026-56003</t>
  </si>
  <si>
    <t>Javor klen - Acer pseudoplatanus, vysokokmen</t>
  </si>
  <si>
    <t>2</t>
  </si>
  <si>
    <t>Základy,zvláštní zakládání</t>
  </si>
  <si>
    <t>212 81-0010.RAD</t>
  </si>
  <si>
    <t>Trativody z PVC drenážních flexibilních trubek lože a obsyp štěrkopískem, trubky d 160 mm</t>
  </si>
  <si>
    <t>271 57-0010.RAA</t>
  </si>
  <si>
    <t>Polštář hutněný pod základy ze štěrkopísku tloušťky 10 cm</t>
  </si>
  <si>
    <t>pod zeď: 73,4*0,9+7,2*1,2</t>
  </si>
  <si>
    <t>289 97-1231.R00</t>
  </si>
  <si>
    <t>Zřízení vrstvy z geotext. sklon do 1:1 š.do 3 m</t>
  </si>
  <si>
    <t>odvod. SC u obruby: 533*0,5</t>
  </si>
  <si>
    <t>H02-002</t>
  </si>
  <si>
    <t>Netkaná drenážní GTX 300 g/m2</t>
  </si>
  <si>
    <t>3</t>
  </si>
  <si>
    <t>Svislé a kompletní konstrukce</t>
  </si>
  <si>
    <t>329 21-3345.R00</t>
  </si>
  <si>
    <t>Zdivo nadzákl. ostatní z lom.kam.,obkladní vyspár.</t>
  </si>
  <si>
    <t>opevnění břehu: 0,3*0,5*0,6</t>
  </si>
  <si>
    <t>338 92-0023.RA0</t>
  </si>
  <si>
    <t>Palisáda z beton. kůlů tl. 200 mm, výška 550 mm</t>
  </si>
  <si>
    <t>327 21-6213.RT2</t>
  </si>
  <si>
    <t>Opěr.zeď gabion.š.paty 1m,v.1,5m,3vrst,oko 100/100 včetně dodávky lomového kamene</t>
  </si>
  <si>
    <t>73,4*(0,5*0,7+0,97*0,5)+7,2*(1,7*0,5+0,5*0,75)</t>
  </si>
  <si>
    <t>4</t>
  </si>
  <si>
    <t>Vodorovné konstrukce</t>
  </si>
  <si>
    <t>451 57-2111.R00</t>
  </si>
  <si>
    <t>Lože pod potrubí z kameniva těženého 0 - 4 mm</t>
  </si>
  <si>
    <t>vpustě a přípojky: 0,1*(13*0,5*0,5+30*0,3)</t>
  </si>
  <si>
    <t>5</t>
  </si>
  <si>
    <t>Komunikace</t>
  </si>
  <si>
    <t>564 76-1111.R00</t>
  </si>
  <si>
    <t>Podklad z kameniva drceného vel.32-63 mm,tl. 20 cm</t>
  </si>
  <si>
    <t>výměna podloží: 340*1,5</t>
  </si>
  <si>
    <t>561 23-2211.R00</t>
  </si>
  <si>
    <t>Podklad ze zeminy/nákup/stabil.cem. S I tl. 10 cm</t>
  </si>
  <si>
    <t>561 20-2991.R00</t>
  </si>
  <si>
    <t>Příplatek za vod. dopravu směsi k stav., do 1 km</t>
  </si>
  <si>
    <t>711*(0,0148+0,1*1,8)</t>
  </si>
  <si>
    <t>561 20-2992.R00</t>
  </si>
  <si>
    <t>Příplatek za vod. dopravu směsi k stav.,další 1 km</t>
  </si>
  <si>
    <t>138,5*11</t>
  </si>
  <si>
    <t>564 83-1111.R00</t>
  </si>
  <si>
    <t>Podklad ze štěrkodrti po zhutnění tloušťky 10 cm</t>
  </si>
  <si>
    <t>573 21-1111.R00</t>
  </si>
  <si>
    <t>Postřik živičný spojovací z asfaltu 0,5-0,7 kg/m2</t>
  </si>
  <si>
    <t>533*0,3</t>
  </si>
  <si>
    <t>577 14-1112.RT3</t>
  </si>
  <si>
    <t>Beton asfalt. ACO 11+,nebo ACO 16+,do 3 m, tl.5 cm plochy 101-200 m2</t>
  </si>
  <si>
    <t>doplnění k obrubníku: 533*0,2</t>
  </si>
  <si>
    <t>596 21-5020.R00</t>
  </si>
  <si>
    <t>Kladení zámkové dlažby tl. 6 cm do drtě tl. 3 cm</t>
  </si>
  <si>
    <t>596 21-5040.R00</t>
  </si>
  <si>
    <t>Kladení zámkové dlažby tl. 8 cm do drtě tl. 4 cm</t>
  </si>
  <si>
    <t>sjezdy a hmat. pásy: 27+32</t>
  </si>
  <si>
    <t>597 12-1111.R00</t>
  </si>
  <si>
    <t>Montáž odvodňov.štěrbinových trub - trouba dl. 4 m</t>
  </si>
  <si>
    <t>597 12-1151.R00</t>
  </si>
  <si>
    <t>Montáž odvodňovacích štěrbinových trub - vpusť</t>
  </si>
  <si>
    <t>599 14-1111.R00</t>
  </si>
  <si>
    <t>Vyplnění spár mezi panely živičnou zálivkou</t>
  </si>
  <si>
    <t>prac. spára živ. krytu: 533</t>
  </si>
  <si>
    <t>H05-001</t>
  </si>
  <si>
    <t>Štěrkopísek pro SC</t>
  </si>
  <si>
    <t>711*0,1</t>
  </si>
  <si>
    <t>H05-002</t>
  </si>
  <si>
    <t>Betonová zámková dlažba 6cm tvar parketa šedá</t>
  </si>
  <si>
    <t>H05-003</t>
  </si>
  <si>
    <t>Betonová zámková dlažba 8cm tvar parketa červená</t>
  </si>
  <si>
    <t>H05-007</t>
  </si>
  <si>
    <t>Betonová zám. dlažba slepecká šedá</t>
  </si>
  <si>
    <t>H05-008</t>
  </si>
  <si>
    <t>Betonová zám. dlažba slepecká červená</t>
  </si>
  <si>
    <t>H05-015</t>
  </si>
  <si>
    <t>Trouba štěrbinová s obrub. 15cm spád 0,5%</t>
  </si>
  <si>
    <t>H05-020</t>
  </si>
  <si>
    <t>Vpusťový komplet štěrb. žlabu s obr. 15cm</t>
  </si>
  <si>
    <t>8</t>
  </si>
  <si>
    <t>Trubní vedení</t>
  </si>
  <si>
    <t>871 31-3121.RT2</t>
  </si>
  <si>
    <t>Montáž trub z plastu, gumový kroužek, DN 150 včetně dodávky trub PVC hrdlových 160x4,0x5000</t>
  </si>
  <si>
    <t>877 31-3123.R00</t>
  </si>
  <si>
    <t>Montáž tvarovek jednoos. plast. gum.kroužek DN 150</t>
  </si>
  <si>
    <t>895 94-1111.R00</t>
  </si>
  <si>
    <t>Zřízení vpusti uliční z dílců typ UV - 50 normální</t>
  </si>
  <si>
    <t>899 20-2111.R00</t>
  </si>
  <si>
    <t>Osazení mříží litinových s rámem do 100 kg</t>
  </si>
  <si>
    <t>899 33-1111.R00</t>
  </si>
  <si>
    <t>Výšková úprava vstupu do 20 cm, zvýšení poklopu</t>
  </si>
  <si>
    <t>899 43-1111.R00</t>
  </si>
  <si>
    <t>Výšková úprava do 20 cm, zvýšení krytu šoupěte</t>
  </si>
  <si>
    <t>H08-002</t>
  </si>
  <si>
    <t>PVC KG koleno DN150</t>
  </si>
  <si>
    <t>H08-010</t>
  </si>
  <si>
    <t>Ul. vpust komplet s kal. košem, mříž D400</t>
  </si>
  <si>
    <t>91</t>
  </si>
  <si>
    <t>Doplňující práce na komunikaci</t>
  </si>
  <si>
    <t>919 73-5113.R00</t>
  </si>
  <si>
    <t>Řezání stávajícího živičného krytu tl. 10 - 15 cm</t>
  </si>
  <si>
    <t>911 13-1111.R00</t>
  </si>
  <si>
    <t>Osazení a montáž silnič.zábradlí ocelového,1 madlo</t>
  </si>
  <si>
    <t>914 00-1111.R00</t>
  </si>
  <si>
    <t>Osaz sloupků, montáž svislých dopr.značek</t>
  </si>
  <si>
    <t>915 70-1111.R00</t>
  </si>
  <si>
    <t>Zřízení vodorovného značení z nátěr.hmot tl.do 3mm</t>
  </si>
  <si>
    <t>V7: 28</t>
  </si>
  <si>
    <t>915 71-2112.R00</t>
  </si>
  <si>
    <t>Vodorovné značení vodicích čar š.25 cm silnovrstvé</t>
  </si>
  <si>
    <t>916 56-1111.RT2</t>
  </si>
  <si>
    <t>Osazení záhon.obrubníků do lože z B 12,5 s opěrou včetně obrubníku   50/5/20 cm</t>
  </si>
  <si>
    <t>917 86-2111.R00</t>
  </si>
  <si>
    <t>Osazení stojat. obrub. bet. s opěrou lože z C25/25n XF3</t>
  </si>
  <si>
    <t>H09-010</t>
  </si>
  <si>
    <t>Beton. silniční obrubník 25/15 C35/45 XF4</t>
  </si>
  <si>
    <t>H09-011</t>
  </si>
  <si>
    <t>Beton. sil. obrubník nájezdový 15/15 C35/45 XF4</t>
  </si>
  <si>
    <t>H09-012</t>
  </si>
  <si>
    <t>Beton. sil. obrubník přechod. C35/45 XF4</t>
  </si>
  <si>
    <t>H09-109</t>
  </si>
  <si>
    <t>Dopr. značka A zákl. vel. vč. upevnění</t>
  </si>
  <si>
    <t>H09-104</t>
  </si>
  <si>
    <t>Dopr. značka IP, IJ čtver vč upev</t>
  </si>
  <si>
    <t>H09-115</t>
  </si>
  <si>
    <t>Sloupek dopr. značek pr.60 pozink dl 3m vč upev</t>
  </si>
  <si>
    <t>H09-030</t>
  </si>
  <si>
    <t>Chodník. ocel. zábradlí z trubek pr.60 bez výplně vč. nátěru základ. a 2x krycí</t>
  </si>
  <si>
    <t>93</t>
  </si>
  <si>
    <t>Dokončovací práce inž.staveb</t>
  </si>
  <si>
    <t>935 11-1211.R00</t>
  </si>
  <si>
    <t>Osazení přík. žlabu do štěrkopísku z tvárnic 80 cm</t>
  </si>
  <si>
    <t>H09-050</t>
  </si>
  <si>
    <t>Beton. žlabovka 600/80/330</t>
  </si>
  <si>
    <t>73,5*3</t>
  </si>
  <si>
    <t>96</t>
  </si>
  <si>
    <t>Bourání konstrukcí</t>
  </si>
  <si>
    <t>966 00-6132.R00</t>
  </si>
  <si>
    <t>Odstranění doprav.značek se sloupky, s bet.patkami</t>
  </si>
  <si>
    <t>966 00-6133.R00</t>
  </si>
  <si>
    <t>Odstranění doprav. značek, směrové kůly</t>
  </si>
  <si>
    <t>97</t>
  </si>
  <si>
    <t>Prorážení otvorů</t>
  </si>
  <si>
    <t>979 08-4213.R00</t>
  </si>
  <si>
    <t>Vodorovná doprava vybour. hmot po suchu do 1 km</t>
  </si>
  <si>
    <t>979 08-2213.R00</t>
  </si>
  <si>
    <t>Vodorovná doprava suti po suchu do 1 km</t>
  </si>
  <si>
    <t>979 08-2219.R00</t>
  </si>
  <si>
    <t>Příplatek za dopravu suti po suchu za další 1 km</t>
  </si>
  <si>
    <t>128*4</t>
  </si>
  <si>
    <t>X09-001</t>
  </si>
  <si>
    <t>Poplatek za skládku - suť</t>
  </si>
  <si>
    <t>99</t>
  </si>
  <si>
    <t>Staveništní přesun hmot</t>
  </si>
  <si>
    <t>998 22-3011.R00</t>
  </si>
  <si>
    <t>Přesun hmot, pozemní komunikace, kryt dlážděný</t>
  </si>
  <si>
    <t>711</t>
  </si>
  <si>
    <t>Izolace proti vodě</t>
  </si>
  <si>
    <t>711 13-2311.R00</t>
  </si>
  <si>
    <t>Prov. izolace nopovou fólií svisle, vč.uchyc.prvků</t>
  </si>
  <si>
    <t>14*0,5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</si>
</sst>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19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3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4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5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5" fillId="0" borderId="53" xfId="1" applyNumberFormat="1" applyFont="1" applyFill="1" applyBorder="1" applyAlignment="1">
      <alignment horizontal="right" wrapText="1"/>
    </xf>
    <xf numFmtId="0" fontId="15" fillId="0" borderId="53" xfId="1" applyFont="1" applyFill="1" applyBorder="1" applyAlignment="1">
      <alignment horizontal="left" wrapText="1"/>
    </xf>
    <xf numFmtId="0" fontId="15" fillId="0" borderId="53" xfId="0" applyFont="1" applyFill="1" applyBorder="1" applyAlignment="1">
      <alignment horizontal="right"/>
    </xf>
    <xf numFmtId="0" fontId="9" fillId="0" borderId="53" xfId="1" applyFill="1" applyBorder="1"/>
    <xf numFmtId="0" fontId="16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74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/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A24" sqref="A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Trutnov Voletiny - chodník u sil. I/16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SO 101 Komunikace</v>
      </c>
      <c r="D2" s="87"/>
      <c r="E2" s="88"/>
      <c r="F2" s="87"/>
      <c r="G2" s="89"/>
      <c r="H2" s="89"/>
      <c r="I2" s="90"/>
    </row>
    <row r="3" spans="1:9" ht="13.5" thickTop="1"/>
    <row r="4" spans="1:9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/>
    <row r="6" spans="1:9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9" s="32" customFormat="1">
      <c r="A7" s="183" t="str">
        <f>Položky!B2</f>
        <v>1</v>
      </c>
      <c r="B7" s="98" t="str">
        <f>Položky!C2</f>
        <v>Zemní práce</v>
      </c>
      <c r="C7" s="99"/>
      <c r="D7" s="100"/>
      <c r="E7" s="184">
        <f>Položky!BC57</f>
        <v>0</v>
      </c>
      <c r="F7" s="185">
        <f>Položky!BD57</f>
        <v>0</v>
      </c>
      <c r="G7" s="185">
        <f>Položky!BE57</f>
        <v>0</v>
      </c>
      <c r="H7" s="185">
        <f>Položky!BF57</f>
        <v>0</v>
      </c>
      <c r="I7" s="186">
        <f>Položky!BG57</f>
        <v>0</v>
      </c>
    </row>
    <row r="8" spans="1:9" s="32" customFormat="1">
      <c r="A8" s="183" t="str">
        <f>Položky!B58</f>
        <v>2</v>
      </c>
      <c r="B8" s="98" t="str">
        <f>Položky!C58</f>
        <v>Základy,zvláštní zakládání</v>
      </c>
      <c r="C8" s="99"/>
      <c r="D8" s="100"/>
      <c r="E8" s="184">
        <f>Položky!BC65</f>
        <v>0</v>
      </c>
      <c r="F8" s="185">
        <f>Položky!BD65</f>
        <v>0</v>
      </c>
      <c r="G8" s="185">
        <f>Položky!BE65</f>
        <v>0</v>
      </c>
      <c r="H8" s="185">
        <f>Položky!BF65</f>
        <v>0</v>
      </c>
      <c r="I8" s="186">
        <f>Položky!BG65</f>
        <v>0</v>
      </c>
    </row>
    <row r="9" spans="1:9" s="32" customFormat="1">
      <c r="A9" s="183" t="str">
        <f>Položky!B66</f>
        <v>3</v>
      </c>
      <c r="B9" s="98" t="str">
        <f>Položky!C66</f>
        <v>Svislé a kompletní konstrukce</v>
      </c>
      <c r="C9" s="99"/>
      <c r="D9" s="100"/>
      <c r="E9" s="184">
        <f>Položky!BC72</f>
        <v>0</v>
      </c>
      <c r="F9" s="185">
        <f>Položky!BD72</f>
        <v>0</v>
      </c>
      <c r="G9" s="185">
        <f>Položky!BE72</f>
        <v>0</v>
      </c>
      <c r="H9" s="185">
        <f>Položky!BF72</f>
        <v>0</v>
      </c>
      <c r="I9" s="186">
        <f>Položky!BG72</f>
        <v>0</v>
      </c>
    </row>
    <row r="10" spans="1:9" s="32" customFormat="1">
      <c r="A10" s="183" t="str">
        <f>Položky!B73</f>
        <v>4</v>
      </c>
      <c r="B10" s="98" t="str">
        <f>Položky!C73</f>
        <v>Vodorovné konstrukce</v>
      </c>
      <c r="C10" s="99"/>
      <c r="D10" s="100"/>
      <c r="E10" s="184">
        <f>Položky!BC76</f>
        <v>0</v>
      </c>
      <c r="F10" s="185">
        <f>Položky!BD76</f>
        <v>0</v>
      </c>
      <c r="G10" s="185">
        <f>Položky!BE76</f>
        <v>0</v>
      </c>
      <c r="H10" s="185">
        <f>Položky!BF76</f>
        <v>0</v>
      </c>
      <c r="I10" s="186">
        <f>Položky!BG76</f>
        <v>0</v>
      </c>
    </row>
    <row r="11" spans="1:9" s="32" customFormat="1">
      <c r="A11" s="183" t="str">
        <f>Položky!B77</f>
        <v>5</v>
      </c>
      <c r="B11" s="98" t="str">
        <f>Položky!C77</f>
        <v>Komunikace</v>
      </c>
      <c r="C11" s="99"/>
      <c r="D11" s="100"/>
      <c r="E11" s="184">
        <f>Položky!BC105</f>
        <v>0</v>
      </c>
      <c r="F11" s="185">
        <f>Položky!BD105</f>
        <v>0</v>
      </c>
      <c r="G11" s="185">
        <f>Položky!BE105</f>
        <v>0</v>
      </c>
      <c r="H11" s="185">
        <f>Položky!BF105</f>
        <v>0</v>
      </c>
      <c r="I11" s="186">
        <f>Položky!BG105</f>
        <v>0</v>
      </c>
    </row>
    <row r="12" spans="1:9" s="32" customFormat="1">
      <c r="A12" s="183" t="str">
        <f>Položky!B106</f>
        <v>8</v>
      </c>
      <c r="B12" s="98" t="str">
        <f>Položky!C106</f>
        <v>Trubní vedení</v>
      </c>
      <c r="C12" s="99"/>
      <c r="D12" s="100"/>
      <c r="E12" s="184">
        <f>Položky!BC115</f>
        <v>0</v>
      </c>
      <c r="F12" s="185">
        <f>Položky!BD115</f>
        <v>0</v>
      </c>
      <c r="G12" s="185">
        <f>Položky!BE115</f>
        <v>0</v>
      </c>
      <c r="H12" s="185">
        <f>Položky!BF115</f>
        <v>0</v>
      </c>
      <c r="I12" s="186">
        <f>Položky!BG115</f>
        <v>0</v>
      </c>
    </row>
    <row r="13" spans="1:9" s="32" customFormat="1">
      <c r="A13" s="183" t="str">
        <f>Položky!B116</f>
        <v>91</v>
      </c>
      <c r="B13" s="98" t="str">
        <f>Položky!C116</f>
        <v>Doplňující práce na komunikaci</v>
      </c>
      <c r="C13" s="99"/>
      <c r="D13" s="100"/>
      <c r="E13" s="184">
        <f>Položky!BC132</f>
        <v>0</v>
      </c>
      <c r="F13" s="185">
        <f>Položky!BD132</f>
        <v>0</v>
      </c>
      <c r="G13" s="185">
        <f>Položky!BE132</f>
        <v>0</v>
      </c>
      <c r="H13" s="185">
        <f>Položky!BF132</f>
        <v>0</v>
      </c>
      <c r="I13" s="186">
        <f>Položky!BG132</f>
        <v>0</v>
      </c>
    </row>
    <row r="14" spans="1:9" s="32" customFormat="1">
      <c r="A14" s="183" t="str">
        <f>Položky!B133</f>
        <v>93</v>
      </c>
      <c r="B14" s="98" t="str">
        <f>Položky!C133</f>
        <v>Dokončovací práce inž.staveb</v>
      </c>
      <c r="C14" s="99"/>
      <c r="D14" s="100"/>
      <c r="E14" s="184">
        <f>Položky!BC137</f>
        <v>0</v>
      </c>
      <c r="F14" s="185">
        <f>Položky!BD137</f>
        <v>0</v>
      </c>
      <c r="G14" s="185">
        <f>Položky!BE137</f>
        <v>0</v>
      </c>
      <c r="H14" s="185">
        <f>Položky!BF137</f>
        <v>0</v>
      </c>
      <c r="I14" s="186">
        <f>Položky!BG137</f>
        <v>0</v>
      </c>
    </row>
    <row r="15" spans="1:9" s="32" customFormat="1">
      <c r="A15" s="183" t="str">
        <f>Položky!B138</f>
        <v>96</v>
      </c>
      <c r="B15" s="98" t="str">
        <f>Položky!C138</f>
        <v>Bourání konstrukcí</v>
      </c>
      <c r="C15" s="99"/>
      <c r="D15" s="100"/>
      <c r="E15" s="184">
        <f>Položky!BC141</f>
        <v>0</v>
      </c>
      <c r="F15" s="185">
        <f>Položky!BD141</f>
        <v>0</v>
      </c>
      <c r="G15" s="185">
        <f>Položky!BE141</f>
        <v>0</v>
      </c>
      <c r="H15" s="185">
        <f>Položky!BF141</f>
        <v>0</v>
      </c>
      <c r="I15" s="186">
        <f>Položky!BG141</f>
        <v>0</v>
      </c>
    </row>
    <row r="16" spans="1:9" s="32" customFormat="1">
      <c r="A16" s="183" t="str">
        <f>Položky!B142</f>
        <v>97</v>
      </c>
      <c r="B16" s="98" t="str">
        <f>Položky!C142</f>
        <v>Prorážení otvorů</v>
      </c>
      <c r="C16" s="99"/>
      <c r="D16" s="100"/>
      <c r="E16" s="184">
        <f>Položky!BC148</f>
        <v>0</v>
      </c>
      <c r="F16" s="185">
        <f>Položky!BD148</f>
        <v>0</v>
      </c>
      <c r="G16" s="185">
        <f>Položky!BE148</f>
        <v>0</v>
      </c>
      <c r="H16" s="185">
        <f>Položky!BF148</f>
        <v>0</v>
      </c>
      <c r="I16" s="186">
        <f>Položky!BG148</f>
        <v>0</v>
      </c>
    </row>
    <row r="17" spans="1:57" s="32" customFormat="1">
      <c r="A17" s="183" t="str">
        <f>Položky!B149</f>
        <v>99</v>
      </c>
      <c r="B17" s="98" t="str">
        <f>Položky!C149</f>
        <v>Staveništní přesun hmot</v>
      </c>
      <c r="C17" s="99"/>
      <c r="D17" s="100"/>
      <c r="E17" s="184">
        <f>Položky!BC151</f>
        <v>0</v>
      </c>
      <c r="F17" s="185">
        <f>Položky!BD151</f>
        <v>0</v>
      </c>
      <c r="G17" s="185">
        <f>Položky!BE151</f>
        <v>0</v>
      </c>
      <c r="H17" s="185">
        <f>Položky!BF151</f>
        <v>0</v>
      </c>
      <c r="I17" s="186">
        <f>Položky!BG151</f>
        <v>0</v>
      </c>
    </row>
    <row r="18" spans="1:57" s="32" customFormat="1" ht="13.5" thickBot="1">
      <c r="A18" s="183" t="str">
        <f>Položky!B152</f>
        <v>711</v>
      </c>
      <c r="B18" s="98" t="str">
        <f>Položky!C152</f>
        <v>Izolace proti vodě</v>
      </c>
      <c r="C18" s="99"/>
      <c r="D18" s="100"/>
      <c r="E18" s="184">
        <f>Položky!BC155</f>
        <v>0</v>
      </c>
      <c r="F18" s="185">
        <f>Položky!BD155</f>
        <v>0</v>
      </c>
      <c r="G18" s="185">
        <f>Položky!BE155</f>
        <v>0</v>
      </c>
      <c r="H18" s="185">
        <f>Položky!BF155</f>
        <v>0</v>
      </c>
      <c r="I18" s="186">
        <f>Položky!BG155</f>
        <v>0</v>
      </c>
    </row>
    <row r="19" spans="1:57" s="106" customFormat="1" ht="13.5" thickBot="1">
      <c r="A19" s="101"/>
      <c r="B19" s="93" t="s">
        <v>50</v>
      </c>
      <c r="C19" s="93"/>
      <c r="D19" s="102"/>
      <c r="E19" s="103">
        <f>SUM(E7:E18)</f>
        <v>0</v>
      </c>
      <c r="F19" s="104">
        <f>SUM(F7:F18)</f>
        <v>0</v>
      </c>
      <c r="G19" s="104">
        <f>SUM(G7:G18)</f>
        <v>0</v>
      </c>
      <c r="H19" s="104">
        <f>SUM(H7:H18)</f>
        <v>0</v>
      </c>
      <c r="I19" s="105">
        <f>SUM(I7:I18)</f>
        <v>0</v>
      </c>
    </row>
    <row r="20" spans="1:57">
      <c r="A20" s="99"/>
      <c r="B20" s="99"/>
      <c r="C20" s="99"/>
      <c r="D20" s="99"/>
      <c r="E20" s="99"/>
      <c r="F20" s="99"/>
      <c r="G20" s="99"/>
      <c r="H20" s="99"/>
      <c r="I20" s="99"/>
    </row>
    <row r="21" spans="1:57" ht="19.5" customHeight="1">
      <c r="A21" s="107" t="s">
        <v>51</v>
      </c>
      <c r="B21" s="107"/>
      <c r="C21" s="107"/>
      <c r="D21" s="107"/>
      <c r="E21" s="107"/>
      <c r="F21" s="107"/>
      <c r="G21" s="108"/>
      <c r="H21" s="107"/>
      <c r="I21" s="107"/>
      <c r="BA21" s="33"/>
      <c r="BB21" s="33"/>
      <c r="BC21" s="33"/>
      <c r="BD21" s="33"/>
      <c r="BE21" s="33"/>
    </row>
    <row r="22" spans="1:57" ht="13.5" thickBot="1">
      <c r="A22" s="109"/>
      <c r="B22" s="109"/>
      <c r="C22" s="109"/>
      <c r="D22" s="109"/>
      <c r="E22" s="109"/>
      <c r="F22" s="109"/>
      <c r="G22" s="109"/>
      <c r="H22" s="109"/>
      <c r="I22" s="109"/>
    </row>
    <row r="23" spans="1:57">
      <c r="A23" s="110" t="s">
        <v>52</v>
      </c>
      <c r="B23" s="111"/>
      <c r="C23" s="111"/>
      <c r="D23" s="112"/>
      <c r="E23" s="113" t="s">
        <v>53</v>
      </c>
      <c r="F23" s="114" t="s">
        <v>54</v>
      </c>
      <c r="G23" s="115" t="s">
        <v>55</v>
      </c>
      <c r="H23" s="116"/>
      <c r="I23" s="117" t="s">
        <v>53</v>
      </c>
    </row>
    <row r="24" spans="1:57">
      <c r="A24" s="118"/>
      <c r="B24" s="119"/>
      <c r="C24" s="119"/>
      <c r="D24" s="120"/>
      <c r="E24" s="121"/>
      <c r="F24" s="122"/>
      <c r="G24" s="123">
        <f>CHOOSE(BA24+1,HSV+PSV,HSV+PSV+Mont,HSV+PSV+Dodavka+Mont,HSV,PSV,Mont,Dodavka,Mont+Dodavka,0)</f>
        <v>0</v>
      </c>
      <c r="H24" s="124"/>
      <c r="I24" s="125">
        <f>E24+F24*G24/100</f>
        <v>0</v>
      </c>
      <c r="BA24">
        <v>8</v>
      </c>
    </row>
    <row r="25" spans="1:57" ht="13.5" thickBot="1">
      <c r="A25" s="126"/>
      <c r="B25" s="127" t="s">
        <v>56</v>
      </c>
      <c r="C25" s="128"/>
      <c r="D25" s="129"/>
      <c r="E25" s="130"/>
      <c r="F25" s="131"/>
      <c r="G25" s="131"/>
      <c r="H25" s="132">
        <f>SUM(H24:H24)</f>
        <v>0</v>
      </c>
      <c r="I25" s="133"/>
    </row>
    <row r="27" spans="1:57">
      <c r="B27" s="106"/>
      <c r="F27" s="134"/>
      <c r="G27" s="135"/>
      <c r="H27" s="135"/>
      <c r="I27" s="136"/>
    </row>
    <row r="28" spans="1:57">
      <c r="F28" s="134"/>
      <c r="G28" s="135"/>
      <c r="H28" s="135"/>
      <c r="I28" s="136"/>
    </row>
    <row r="29" spans="1:57">
      <c r="F29" s="134"/>
      <c r="G29" s="135"/>
      <c r="H29" s="135"/>
      <c r="I29" s="136"/>
    </row>
    <row r="30" spans="1:57">
      <c r="F30" s="134"/>
      <c r="G30" s="135"/>
      <c r="H30" s="135"/>
      <c r="I30" s="136"/>
    </row>
    <row r="31" spans="1:57">
      <c r="F31" s="134"/>
      <c r="G31" s="135"/>
      <c r="H31" s="135"/>
      <c r="I31" s="136"/>
    </row>
    <row r="32" spans="1:57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  <row r="71" spans="6:9">
      <c r="F71" s="134"/>
      <c r="G71" s="135"/>
      <c r="H71" s="135"/>
      <c r="I71" s="136"/>
    </row>
    <row r="72" spans="6:9">
      <c r="F72" s="134"/>
      <c r="G72" s="135"/>
      <c r="H72" s="135"/>
      <c r="I72" s="136"/>
    </row>
    <row r="73" spans="6:9">
      <c r="F73" s="134"/>
      <c r="G73" s="135"/>
      <c r="H73" s="135"/>
      <c r="I73" s="136"/>
    </row>
    <row r="74" spans="6:9">
      <c r="F74" s="134"/>
      <c r="G74" s="135"/>
      <c r="H74" s="135"/>
      <c r="I74" s="136"/>
    </row>
    <row r="75" spans="6:9">
      <c r="F75" s="134"/>
      <c r="G75" s="135"/>
      <c r="H75" s="135"/>
      <c r="I75" s="136"/>
    </row>
    <row r="76" spans="6:9">
      <c r="F76" s="134"/>
      <c r="G76" s="135"/>
      <c r="H76" s="135"/>
      <c r="I76" s="136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222"/>
  <sheetViews>
    <sheetView showGridLines="0" showZeros="0" tabSelected="1" topLeftCell="A106" zoomScale="80" zoomScaleNormal="100" workbookViewId="0">
      <selection activeCell="AB67" sqref="AB1:AB65536"/>
    </sheetView>
  </sheetViews>
  <sheetFormatPr defaultRowHeight="12.75"/>
  <cols>
    <col min="1" max="1" width="4.42578125" style="137" customWidth="1"/>
    <col min="2" max="2" width="14.140625" style="137" customWidth="1"/>
    <col min="3" max="3" width="47.5703125" style="137" customWidth="1"/>
    <col min="4" max="4" width="5.5703125" style="137" customWidth="1"/>
    <col min="5" max="5" width="10" style="177" customWidth="1"/>
    <col min="6" max="6" width="11.28515625" style="137" customWidth="1"/>
    <col min="7" max="7" width="16.140625" style="137" customWidth="1"/>
    <col min="8" max="8" width="13.140625" style="137" customWidth="1"/>
    <col min="9" max="9" width="14.5703125" style="137" customWidth="1"/>
    <col min="10" max="10" width="13.140625" style="137" customWidth="1"/>
    <col min="11" max="11" width="13.5703125" style="137" customWidth="1"/>
    <col min="12" max="16384" width="9.140625" style="137"/>
  </cols>
  <sheetData>
    <row r="1" spans="1:59">
      <c r="A1" s="138" t="s">
        <v>57</v>
      </c>
      <c r="B1" s="139" t="s">
        <v>58</v>
      </c>
      <c r="C1" s="139" t="s">
        <v>59</v>
      </c>
      <c r="D1" s="139" t="s">
        <v>60</v>
      </c>
      <c r="E1" s="140" t="s">
        <v>61</v>
      </c>
      <c r="F1" s="139" t="s">
        <v>62</v>
      </c>
      <c r="G1" s="141" t="s">
        <v>63</v>
      </c>
      <c r="H1" s="142" t="s">
        <v>64</v>
      </c>
      <c r="I1" s="142" t="s">
        <v>65</v>
      </c>
      <c r="J1" s="142" t="s">
        <v>66</v>
      </c>
      <c r="K1" s="142" t="s">
        <v>67</v>
      </c>
    </row>
    <row r="2" spans="1:59">
      <c r="A2" s="143" t="s">
        <v>68</v>
      </c>
      <c r="B2" s="144" t="s">
        <v>69</v>
      </c>
      <c r="C2" s="145" t="s">
        <v>70</v>
      </c>
      <c r="D2" s="146"/>
      <c r="E2" s="147"/>
      <c r="F2" s="147"/>
      <c r="G2" s="148"/>
      <c r="H2" s="149"/>
      <c r="I2" s="149"/>
      <c r="J2" s="149"/>
      <c r="K2" s="149"/>
      <c r="Q2" s="150">
        <v>1</v>
      </c>
    </row>
    <row r="3" spans="1:59">
      <c r="A3" s="151">
        <v>1</v>
      </c>
      <c r="B3" s="152" t="s">
        <v>75</v>
      </c>
      <c r="C3" s="153" t="s">
        <v>76</v>
      </c>
      <c r="D3" s="154" t="s">
        <v>77</v>
      </c>
      <c r="E3" s="155">
        <v>78</v>
      </c>
      <c r="F3" s="155">
        <v>0</v>
      </c>
      <c r="G3" s="156">
        <f>E3*F3</f>
        <v>0</v>
      </c>
      <c r="H3" s="157">
        <v>0</v>
      </c>
      <c r="I3" s="157">
        <f>E3*H3</f>
        <v>0</v>
      </c>
      <c r="J3" s="157">
        <v>-0.13800000000000001</v>
      </c>
      <c r="K3" s="157">
        <f>E3*J3</f>
        <v>-10.764000000000001</v>
      </c>
      <c r="Q3" s="150">
        <v>2</v>
      </c>
      <c r="BB3" s="137">
        <v>1</v>
      </c>
      <c r="BC3" s="137">
        <f>IF(BB3=1,G3,0)</f>
        <v>0</v>
      </c>
      <c r="BD3" s="137">
        <f>IF(BB3=2,G3,0)</f>
        <v>0</v>
      </c>
      <c r="BE3" s="137">
        <f>IF(BB3=3,G3,0)</f>
        <v>0</v>
      </c>
      <c r="BF3" s="137">
        <f>IF(BB3=4,G3,0)</f>
        <v>0</v>
      </c>
      <c r="BG3" s="137">
        <f>IF(BB3=5,G3,0)</f>
        <v>0</v>
      </c>
    </row>
    <row r="4" spans="1:59">
      <c r="A4" s="151">
        <v>2</v>
      </c>
      <c r="B4" s="152" t="s">
        <v>78</v>
      </c>
      <c r="C4" s="153" t="s">
        <v>79</v>
      </c>
      <c r="D4" s="154" t="s">
        <v>77</v>
      </c>
      <c r="E4" s="155">
        <v>308</v>
      </c>
      <c r="F4" s="155">
        <v>0</v>
      </c>
      <c r="G4" s="156">
        <f>E4*F4</f>
        <v>0</v>
      </c>
      <c r="H4" s="157">
        <v>0</v>
      </c>
      <c r="I4" s="157">
        <f>E4*H4</f>
        <v>0</v>
      </c>
      <c r="J4" s="157">
        <v>-0.23499999999999999</v>
      </c>
      <c r="K4" s="157">
        <f>E4*J4</f>
        <v>-72.38</v>
      </c>
      <c r="Q4" s="150">
        <v>2</v>
      </c>
      <c r="BB4" s="137">
        <v>1</v>
      </c>
      <c r="BC4" s="137">
        <f>IF(BB4=1,G4,0)</f>
        <v>0</v>
      </c>
      <c r="BD4" s="137">
        <f>IF(BB4=2,G4,0)</f>
        <v>0</v>
      </c>
      <c r="BE4" s="137">
        <f>IF(BB4=3,G4,0)</f>
        <v>0</v>
      </c>
      <c r="BF4" s="137">
        <f>IF(BB4=4,G4,0)</f>
        <v>0</v>
      </c>
      <c r="BG4" s="137">
        <f>IF(BB4=5,G4,0)</f>
        <v>0</v>
      </c>
    </row>
    <row r="5" spans="1:59">
      <c r="A5" s="151">
        <v>3</v>
      </c>
      <c r="B5" s="152" t="s">
        <v>80</v>
      </c>
      <c r="C5" s="153" t="s">
        <v>81</v>
      </c>
      <c r="D5" s="154" t="s">
        <v>77</v>
      </c>
      <c r="E5" s="155">
        <v>107</v>
      </c>
      <c r="F5" s="155">
        <v>0</v>
      </c>
      <c r="G5" s="156">
        <f>E5*F5</f>
        <v>0</v>
      </c>
      <c r="H5" s="157">
        <v>0</v>
      </c>
      <c r="I5" s="157">
        <f>E5*H5</f>
        <v>0</v>
      </c>
      <c r="J5" s="157">
        <v>-0.316</v>
      </c>
      <c r="K5" s="157">
        <f>E5*J5</f>
        <v>-33.811999999999998</v>
      </c>
      <c r="Q5" s="150">
        <v>2</v>
      </c>
      <c r="BB5" s="137">
        <v>1</v>
      </c>
      <c r="BC5" s="137">
        <f>IF(BB5=1,G5,0)</f>
        <v>0</v>
      </c>
      <c r="BD5" s="137">
        <f>IF(BB5=2,G5,0)</f>
        <v>0</v>
      </c>
      <c r="BE5" s="137">
        <f>IF(BB5=3,G5,0)</f>
        <v>0</v>
      </c>
      <c r="BF5" s="137">
        <f>IF(BB5=4,G5,0)</f>
        <v>0</v>
      </c>
      <c r="BG5" s="137">
        <f>IF(BB5=5,G5,0)</f>
        <v>0</v>
      </c>
    </row>
    <row r="6" spans="1:59">
      <c r="A6" s="151">
        <v>4</v>
      </c>
      <c r="B6" s="152" t="s">
        <v>82</v>
      </c>
      <c r="C6" s="153" t="s">
        <v>83</v>
      </c>
      <c r="D6" s="154" t="s">
        <v>84</v>
      </c>
      <c r="E6" s="155">
        <v>48</v>
      </c>
      <c r="F6" s="155">
        <v>0</v>
      </c>
      <c r="G6" s="156">
        <f>E6*F6</f>
        <v>0</v>
      </c>
      <c r="H6" s="157">
        <v>0</v>
      </c>
      <c r="I6" s="157">
        <f>E6*H6</f>
        <v>0</v>
      </c>
      <c r="J6" s="157">
        <v>-0.23</v>
      </c>
      <c r="K6" s="157">
        <f>E6*J6</f>
        <v>-11.040000000000001</v>
      </c>
      <c r="Q6" s="150">
        <v>2</v>
      </c>
      <c r="BB6" s="137">
        <v>1</v>
      </c>
      <c r="BC6" s="137">
        <f>IF(BB6=1,G6,0)</f>
        <v>0</v>
      </c>
      <c r="BD6" s="137">
        <f>IF(BB6=2,G6,0)</f>
        <v>0</v>
      </c>
      <c r="BE6" s="137">
        <f>IF(BB6=3,G6,0)</f>
        <v>0</v>
      </c>
      <c r="BF6" s="137">
        <f>IF(BB6=4,G6,0)</f>
        <v>0</v>
      </c>
      <c r="BG6" s="137">
        <f>IF(BB6=5,G6,0)</f>
        <v>0</v>
      </c>
    </row>
    <row r="7" spans="1:59">
      <c r="A7" s="151">
        <v>5</v>
      </c>
      <c r="B7" s="152" t="s">
        <v>85</v>
      </c>
      <c r="C7" s="153" t="s">
        <v>86</v>
      </c>
      <c r="D7" s="154" t="s">
        <v>87</v>
      </c>
      <c r="E7" s="155">
        <v>0.01</v>
      </c>
      <c r="F7" s="155">
        <v>0</v>
      </c>
      <c r="G7" s="156">
        <f>E7*F7</f>
        <v>0</v>
      </c>
      <c r="H7" s="157">
        <v>0</v>
      </c>
      <c r="I7" s="157">
        <f>E7*H7</f>
        <v>0</v>
      </c>
      <c r="J7" s="157">
        <v>0</v>
      </c>
      <c r="K7" s="157">
        <f>E7*J7</f>
        <v>0</v>
      </c>
      <c r="Q7" s="150">
        <v>2</v>
      </c>
      <c r="BB7" s="137">
        <v>1</v>
      </c>
      <c r="BC7" s="137">
        <f>IF(BB7=1,G7,0)</f>
        <v>0</v>
      </c>
      <c r="BD7" s="137">
        <f>IF(BB7=2,G7,0)</f>
        <v>0</v>
      </c>
      <c r="BE7" s="137">
        <f>IF(BB7=3,G7,0)</f>
        <v>0</v>
      </c>
      <c r="BF7" s="137">
        <f>IF(BB7=4,G7,0)</f>
        <v>0</v>
      </c>
      <c r="BG7" s="137">
        <f>IF(BB7=5,G7,0)</f>
        <v>0</v>
      </c>
    </row>
    <row r="8" spans="1:59">
      <c r="A8" s="151">
        <v>6</v>
      </c>
      <c r="B8" s="152" t="s">
        <v>88</v>
      </c>
      <c r="C8" s="153" t="s">
        <v>89</v>
      </c>
      <c r="D8" s="154" t="s">
        <v>77</v>
      </c>
      <c r="E8" s="155">
        <v>290</v>
      </c>
      <c r="F8" s="155">
        <v>0</v>
      </c>
      <c r="G8" s="156">
        <f>E8*F8</f>
        <v>0</v>
      </c>
      <c r="H8" s="157">
        <v>0</v>
      </c>
      <c r="I8" s="157">
        <f>E8*H8</f>
        <v>0</v>
      </c>
      <c r="J8" s="157">
        <v>0</v>
      </c>
      <c r="K8" s="157">
        <f>E8*J8</f>
        <v>0</v>
      </c>
      <c r="Q8" s="150">
        <v>2</v>
      </c>
      <c r="BB8" s="137">
        <v>1</v>
      </c>
      <c r="BC8" s="137">
        <f>IF(BB8=1,G8,0)</f>
        <v>0</v>
      </c>
      <c r="BD8" s="137">
        <f>IF(BB8=2,G8,0)</f>
        <v>0</v>
      </c>
      <c r="BE8" s="137">
        <f>IF(BB8=3,G8,0)</f>
        <v>0</v>
      </c>
      <c r="BF8" s="137">
        <f>IF(BB8=4,G8,0)</f>
        <v>0</v>
      </c>
      <c r="BG8" s="137">
        <f>IF(BB8=5,G8,0)</f>
        <v>0</v>
      </c>
    </row>
    <row r="9" spans="1:59">
      <c r="A9" s="151">
        <v>7</v>
      </c>
      <c r="B9" s="152" t="s">
        <v>90</v>
      </c>
      <c r="C9" s="153" t="s">
        <v>91</v>
      </c>
      <c r="D9" s="154" t="s">
        <v>92</v>
      </c>
      <c r="E9" s="155">
        <v>4</v>
      </c>
      <c r="F9" s="155">
        <v>0</v>
      </c>
      <c r="G9" s="156">
        <f>E9*F9</f>
        <v>0</v>
      </c>
      <c r="H9" s="157">
        <v>0</v>
      </c>
      <c r="I9" s="157">
        <f>E9*H9</f>
        <v>0</v>
      </c>
      <c r="J9" s="157">
        <v>0</v>
      </c>
      <c r="K9" s="157">
        <f>E9*J9</f>
        <v>0</v>
      </c>
      <c r="Q9" s="150">
        <v>2</v>
      </c>
      <c r="BB9" s="137">
        <v>1</v>
      </c>
      <c r="BC9" s="137">
        <f>IF(BB9=1,G9,0)</f>
        <v>0</v>
      </c>
      <c r="BD9" s="137">
        <f>IF(BB9=2,G9,0)</f>
        <v>0</v>
      </c>
      <c r="BE9" s="137">
        <f>IF(BB9=3,G9,0)</f>
        <v>0</v>
      </c>
      <c r="BF9" s="137">
        <f>IF(BB9=4,G9,0)</f>
        <v>0</v>
      </c>
      <c r="BG9" s="137">
        <f>IF(BB9=5,G9,0)</f>
        <v>0</v>
      </c>
    </row>
    <row r="10" spans="1:59">
      <c r="A10" s="151">
        <v>8</v>
      </c>
      <c r="B10" s="152" t="s">
        <v>93</v>
      </c>
      <c r="C10" s="153" t="s">
        <v>94</v>
      </c>
      <c r="D10" s="154" t="s">
        <v>92</v>
      </c>
      <c r="E10" s="155">
        <v>1</v>
      </c>
      <c r="F10" s="155">
        <v>0</v>
      </c>
      <c r="G10" s="156">
        <f>E10*F10</f>
        <v>0</v>
      </c>
      <c r="H10" s="157">
        <v>0</v>
      </c>
      <c r="I10" s="157">
        <f>E10*H10</f>
        <v>0</v>
      </c>
      <c r="J10" s="157">
        <v>0</v>
      </c>
      <c r="K10" s="157">
        <f>E10*J10</f>
        <v>0</v>
      </c>
      <c r="Q10" s="150">
        <v>2</v>
      </c>
      <c r="BB10" s="137">
        <v>1</v>
      </c>
      <c r="BC10" s="137">
        <f>IF(BB10=1,G10,0)</f>
        <v>0</v>
      </c>
      <c r="BD10" s="137">
        <f>IF(BB10=2,G10,0)</f>
        <v>0</v>
      </c>
      <c r="BE10" s="137">
        <f>IF(BB10=3,G10,0)</f>
        <v>0</v>
      </c>
      <c r="BF10" s="137">
        <f>IF(BB10=4,G10,0)</f>
        <v>0</v>
      </c>
      <c r="BG10" s="137">
        <f>IF(BB10=5,G10,0)</f>
        <v>0</v>
      </c>
    </row>
    <row r="11" spans="1:59">
      <c r="A11" s="151">
        <v>9</v>
      </c>
      <c r="B11" s="152" t="s">
        <v>95</v>
      </c>
      <c r="C11" s="153" t="s">
        <v>96</v>
      </c>
      <c r="D11" s="154" t="s">
        <v>92</v>
      </c>
      <c r="E11" s="155">
        <v>2</v>
      </c>
      <c r="F11" s="155">
        <v>0</v>
      </c>
      <c r="G11" s="156">
        <f>E11*F11</f>
        <v>0</v>
      </c>
      <c r="H11" s="157">
        <v>0</v>
      </c>
      <c r="I11" s="157">
        <f>E11*H11</f>
        <v>0</v>
      </c>
      <c r="J11" s="157">
        <v>0</v>
      </c>
      <c r="K11" s="157">
        <f>E11*J11</f>
        <v>0</v>
      </c>
      <c r="Q11" s="150">
        <v>2</v>
      </c>
      <c r="BB11" s="137">
        <v>1</v>
      </c>
      <c r="BC11" s="137">
        <f>IF(BB11=1,G11,0)</f>
        <v>0</v>
      </c>
      <c r="BD11" s="137">
        <f>IF(BB11=2,G11,0)</f>
        <v>0</v>
      </c>
      <c r="BE11" s="137">
        <f>IF(BB11=3,G11,0)</f>
        <v>0</v>
      </c>
      <c r="BF11" s="137">
        <f>IF(BB11=4,G11,0)</f>
        <v>0</v>
      </c>
      <c r="BG11" s="137">
        <f>IF(BB11=5,G11,0)</f>
        <v>0</v>
      </c>
    </row>
    <row r="12" spans="1:59">
      <c r="A12" s="151">
        <v>10</v>
      </c>
      <c r="B12" s="152" t="s">
        <v>97</v>
      </c>
      <c r="C12" s="153" t="s">
        <v>98</v>
      </c>
      <c r="D12" s="154" t="s">
        <v>92</v>
      </c>
      <c r="E12" s="155">
        <v>4</v>
      </c>
      <c r="F12" s="155">
        <v>0</v>
      </c>
      <c r="G12" s="156">
        <f>E12*F12</f>
        <v>0</v>
      </c>
      <c r="H12" s="157">
        <v>5.0000000000000002E-5</v>
      </c>
      <c r="I12" s="157">
        <f>E12*H12</f>
        <v>2.0000000000000001E-4</v>
      </c>
      <c r="J12" s="157">
        <v>0</v>
      </c>
      <c r="K12" s="157">
        <f>E12*J12</f>
        <v>0</v>
      </c>
      <c r="Q12" s="150">
        <v>2</v>
      </c>
      <c r="BB12" s="137">
        <v>1</v>
      </c>
      <c r="BC12" s="137">
        <f>IF(BB12=1,G12,0)</f>
        <v>0</v>
      </c>
      <c r="BD12" s="137">
        <f>IF(BB12=2,G12,0)</f>
        <v>0</v>
      </c>
      <c r="BE12" s="137">
        <f>IF(BB12=3,G12,0)</f>
        <v>0</v>
      </c>
      <c r="BF12" s="137">
        <f>IF(BB12=4,G12,0)</f>
        <v>0</v>
      </c>
      <c r="BG12" s="137">
        <f>IF(BB12=5,G12,0)</f>
        <v>0</v>
      </c>
    </row>
    <row r="13" spans="1:59">
      <c r="A13" s="151">
        <v>11</v>
      </c>
      <c r="B13" s="152" t="s">
        <v>99</v>
      </c>
      <c r="C13" s="153" t="s">
        <v>100</v>
      </c>
      <c r="D13" s="154" t="s">
        <v>92</v>
      </c>
      <c r="E13" s="155">
        <v>1</v>
      </c>
      <c r="F13" s="155">
        <v>0</v>
      </c>
      <c r="G13" s="156">
        <f>E13*F13</f>
        <v>0</v>
      </c>
      <c r="H13" s="157">
        <v>1E-4</v>
      </c>
      <c r="I13" s="157">
        <f>E13*H13</f>
        <v>1E-4</v>
      </c>
      <c r="J13" s="157">
        <v>0</v>
      </c>
      <c r="K13" s="157">
        <f>E13*J13</f>
        <v>0</v>
      </c>
      <c r="Q13" s="150">
        <v>2</v>
      </c>
      <c r="BB13" s="137">
        <v>1</v>
      </c>
      <c r="BC13" s="137">
        <f>IF(BB13=1,G13,0)</f>
        <v>0</v>
      </c>
      <c r="BD13" s="137">
        <f>IF(BB13=2,G13,0)</f>
        <v>0</v>
      </c>
      <c r="BE13" s="137">
        <f>IF(BB13=3,G13,0)</f>
        <v>0</v>
      </c>
      <c r="BF13" s="137">
        <f>IF(BB13=4,G13,0)</f>
        <v>0</v>
      </c>
      <c r="BG13" s="137">
        <f>IF(BB13=5,G13,0)</f>
        <v>0</v>
      </c>
    </row>
    <row r="14" spans="1:59">
      <c r="A14" s="151">
        <v>12</v>
      </c>
      <c r="B14" s="152" t="s">
        <v>101</v>
      </c>
      <c r="C14" s="153" t="s">
        <v>102</v>
      </c>
      <c r="D14" s="154" t="s">
        <v>92</v>
      </c>
      <c r="E14" s="155">
        <v>2</v>
      </c>
      <c r="F14" s="155">
        <v>0</v>
      </c>
      <c r="G14" s="156">
        <f>E14*F14</f>
        <v>0</v>
      </c>
      <c r="H14" s="157">
        <v>1E-4</v>
      </c>
      <c r="I14" s="157">
        <f>E14*H14</f>
        <v>2.0000000000000001E-4</v>
      </c>
      <c r="J14" s="157">
        <v>0</v>
      </c>
      <c r="K14" s="157">
        <f>E14*J14</f>
        <v>0</v>
      </c>
      <c r="Q14" s="150">
        <v>2</v>
      </c>
      <c r="BB14" s="137">
        <v>1</v>
      </c>
      <c r="BC14" s="137">
        <f>IF(BB14=1,G14,0)</f>
        <v>0</v>
      </c>
      <c r="BD14" s="137">
        <f>IF(BB14=2,G14,0)</f>
        <v>0</v>
      </c>
      <c r="BE14" s="137">
        <f>IF(BB14=3,G14,0)</f>
        <v>0</v>
      </c>
      <c r="BF14" s="137">
        <f>IF(BB14=4,G14,0)</f>
        <v>0</v>
      </c>
      <c r="BG14" s="137">
        <f>IF(BB14=5,G14,0)</f>
        <v>0</v>
      </c>
    </row>
    <row r="15" spans="1:59">
      <c r="A15" s="151">
        <v>13</v>
      </c>
      <c r="B15" s="152" t="s">
        <v>103</v>
      </c>
      <c r="C15" s="153" t="s">
        <v>104</v>
      </c>
      <c r="D15" s="154" t="s">
        <v>105</v>
      </c>
      <c r="E15" s="155">
        <v>229.4</v>
      </c>
      <c r="F15" s="155">
        <v>0</v>
      </c>
      <c r="G15" s="156">
        <f>E15*F15</f>
        <v>0</v>
      </c>
      <c r="H15" s="157">
        <v>0</v>
      </c>
      <c r="I15" s="157">
        <f>E15*H15</f>
        <v>0</v>
      </c>
      <c r="J15" s="157">
        <v>0</v>
      </c>
      <c r="K15" s="157">
        <f>E15*J15</f>
        <v>0</v>
      </c>
      <c r="Q15" s="150">
        <v>2</v>
      </c>
      <c r="BB15" s="137">
        <v>1</v>
      </c>
      <c r="BC15" s="137">
        <f>IF(BB15=1,G15,0)</f>
        <v>0</v>
      </c>
      <c r="BD15" s="137">
        <f>IF(BB15=2,G15,0)</f>
        <v>0</v>
      </c>
      <c r="BE15" s="137">
        <f>IF(BB15=3,G15,0)</f>
        <v>0</v>
      </c>
      <c r="BF15" s="137">
        <f>IF(BB15=4,G15,0)</f>
        <v>0</v>
      </c>
      <c r="BG15" s="137">
        <f>IF(BB15=5,G15,0)</f>
        <v>0</v>
      </c>
    </row>
    <row r="16" spans="1:59">
      <c r="A16" s="158"/>
      <c r="B16" s="159"/>
      <c r="C16" s="160" t="s">
        <v>106</v>
      </c>
      <c r="D16" s="161"/>
      <c r="E16" s="162">
        <v>229.4</v>
      </c>
      <c r="F16" s="163"/>
      <c r="G16" s="164"/>
      <c r="H16" s="165"/>
      <c r="I16" s="165"/>
      <c r="J16" s="165"/>
      <c r="K16" s="165"/>
      <c r="O16" s="166"/>
      <c r="Q16" s="150"/>
    </row>
    <row r="17" spans="1:59">
      <c r="A17" s="151">
        <v>14</v>
      </c>
      <c r="B17" s="152" t="s">
        <v>107</v>
      </c>
      <c r="C17" s="153" t="s">
        <v>108</v>
      </c>
      <c r="D17" s="154" t="s">
        <v>105</v>
      </c>
      <c r="E17" s="155">
        <v>67.86</v>
      </c>
      <c r="F17" s="155">
        <v>0</v>
      </c>
      <c r="G17" s="156">
        <f>E17*F17</f>
        <v>0</v>
      </c>
      <c r="H17" s="157">
        <v>0</v>
      </c>
      <c r="I17" s="157">
        <f>E17*H17</f>
        <v>0</v>
      </c>
      <c r="J17" s="157">
        <v>0</v>
      </c>
      <c r="K17" s="157">
        <f>E17*J17</f>
        <v>0</v>
      </c>
      <c r="Q17" s="150">
        <v>2</v>
      </c>
      <c r="BB17" s="137">
        <v>1</v>
      </c>
      <c r="BC17" s="137">
        <f>IF(BB17=1,G17,0)</f>
        <v>0</v>
      </c>
      <c r="BD17" s="137">
        <f>IF(BB17=2,G17,0)</f>
        <v>0</v>
      </c>
      <c r="BE17" s="137">
        <f>IF(BB17=3,G17,0)</f>
        <v>0</v>
      </c>
      <c r="BF17" s="137">
        <f>IF(BB17=4,G17,0)</f>
        <v>0</v>
      </c>
      <c r="BG17" s="137">
        <f>IF(BB17=5,G17,0)</f>
        <v>0</v>
      </c>
    </row>
    <row r="18" spans="1:59">
      <c r="A18" s="158"/>
      <c r="B18" s="159"/>
      <c r="C18" s="160" t="s">
        <v>109</v>
      </c>
      <c r="D18" s="161"/>
      <c r="E18" s="162">
        <v>48.36</v>
      </c>
      <c r="F18" s="163"/>
      <c r="G18" s="164"/>
      <c r="H18" s="165"/>
      <c r="I18" s="165"/>
      <c r="J18" s="165"/>
      <c r="K18" s="165"/>
      <c r="O18" s="166"/>
      <c r="Q18" s="150"/>
    </row>
    <row r="19" spans="1:59">
      <c r="A19" s="158"/>
      <c r="B19" s="159"/>
      <c r="C19" s="160" t="s">
        <v>110</v>
      </c>
      <c r="D19" s="161"/>
      <c r="E19" s="162">
        <v>19.5</v>
      </c>
      <c r="F19" s="163"/>
      <c r="G19" s="164"/>
      <c r="H19" s="165"/>
      <c r="I19" s="165"/>
      <c r="J19" s="165"/>
      <c r="K19" s="165"/>
      <c r="O19" s="166"/>
      <c r="Q19" s="150"/>
    </row>
    <row r="20" spans="1:59">
      <c r="A20" s="151">
        <v>15</v>
      </c>
      <c r="B20" s="152" t="s">
        <v>111</v>
      </c>
      <c r="C20" s="153" t="s">
        <v>112</v>
      </c>
      <c r="D20" s="154" t="s">
        <v>105</v>
      </c>
      <c r="E20" s="155">
        <v>23.13</v>
      </c>
      <c r="F20" s="155">
        <v>0</v>
      </c>
      <c r="G20" s="156">
        <f>E20*F20</f>
        <v>0</v>
      </c>
      <c r="H20" s="157">
        <v>0</v>
      </c>
      <c r="I20" s="157">
        <f>E20*H20</f>
        <v>0</v>
      </c>
      <c r="J20" s="157">
        <v>0</v>
      </c>
      <c r="K20" s="157">
        <f>E20*J20</f>
        <v>0</v>
      </c>
      <c r="Q20" s="150">
        <v>2</v>
      </c>
      <c r="BB20" s="137">
        <v>1</v>
      </c>
      <c r="BC20" s="137">
        <f>IF(BB20=1,G20,0)</f>
        <v>0</v>
      </c>
      <c r="BD20" s="137">
        <f>IF(BB20=2,G20,0)</f>
        <v>0</v>
      </c>
      <c r="BE20" s="137">
        <f>IF(BB20=3,G20,0)</f>
        <v>0</v>
      </c>
      <c r="BF20" s="137">
        <f>IF(BB20=4,G20,0)</f>
        <v>0</v>
      </c>
      <c r="BG20" s="137">
        <f>IF(BB20=5,G20,0)</f>
        <v>0</v>
      </c>
    </row>
    <row r="21" spans="1:59">
      <c r="A21" s="158"/>
      <c r="B21" s="159"/>
      <c r="C21" s="160" t="s">
        <v>113</v>
      </c>
      <c r="D21" s="161"/>
      <c r="E21" s="162">
        <v>1.53</v>
      </c>
      <c r="F21" s="163"/>
      <c r="G21" s="164"/>
      <c r="H21" s="165"/>
      <c r="I21" s="165"/>
      <c r="J21" s="165"/>
      <c r="K21" s="165"/>
      <c r="O21" s="166"/>
      <c r="Q21" s="150"/>
    </row>
    <row r="22" spans="1:59">
      <c r="A22" s="158"/>
      <c r="B22" s="159"/>
      <c r="C22" s="160" t="s">
        <v>114</v>
      </c>
      <c r="D22" s="161"/>
      <c r="E22" s="162">
        <v>21.6</v>
      </c>
      <c r="F22" s="163"/>
      <c r="G22" s="164"/>
      <c r="H22" s="165"/>
      <c r="I22" s="165"/>
      <c r="J22" s="165"/>
      <c r="K22" s="165"/>
      <c r="O22" s="166"/>
      <c r="Q22" s="150"/>
    </row>
    <row r="23" spans="1:59">
      <c r="A23" s="151">
        <v>16</v>
      </c>
      <c r="B23" s="152" t="s">
        <v>115</v>
      </c>
      <c r="C23" s="153" t="s">
        <v>116</v>
      </c>
      <c r="D23" s="154" t="s">
        <v>105</v>
      </c>
      <c r="E23" s="155">
        <v>19.5</v>
      </c>
      <c r="F23" s="155">
        <v>0</v>
      </c>
      <c r="G23" s="156">
        <f>E23*F23</f>
        <v>0</v>
      </c>
      <c r="H23" s="157">
        <v>0</v>
      </c>
      <c r="I23" s="157">
        <f>E23*H23</f>
        <v>0</v>
      </c>
      <c r="J23" s="157">
        <v>0</v>
      </c>
      <c r="K23" s="157">
        <f>E23*J23</f>
        <v>0</v>
      </c>
      <c r="Q23" s="150">
        <v>2</v>
      </c>
      <c r="BB23" s="137">
        <v>1</v>
      </c>
      <c r="BC23" s="137">
        <f>IF(BB23=1,G23,0)</f>
        <v>0</v>
      </c>
      <c r="BD23" s="137">
        <f>IF(BB23=2,G23,0)</f>
        <v>0</v>
      </c>
      <c r="BE23" s="137">
        <f>IF(BB23=3,G23,0)</f>
        <v>0</v>
      </c>
      <c r="BF23" s="137">
        <f>IF(BB23=4,G23,0)</f>
        <v>0</v>
      </c>
      <c r="BG23" s="137">
        <f>IF(BB23=5,G23,0)</f>
        <v>0</v>
      </c>
    </row>
    <row r="24" spans="1:59">
      <c r="A24" s="151">
        <v>17</v>
      </c>
      <c r="B24" s="152" t="s">
        <v>117</v>
      </c>
      <c r="C24" s="153" t="s">
        <v>118</v>
      </c>
      <c r="D24" s="154" t="s">
        <v>105</v>
      </c>
      <c r="E24" s="155">
        <v>215.99</v>
      </c>
      <c r="F24" s="155">
        <v>0</v>
      </c>
      <c r="G24" s="156">
        <f>E24*F24</f>
        <v>0</v>
      </c>
      <c r="H24" s="157">
        <v>0</v>
      </c>
      <c r="I24" s="157">
        <f>E24*H24</f>
        <v>0</v>
      </c>
      <c r="J24" s="157">
        <v>0</v>
      </c>
      <c r="K24" s="157">
        <f>E24*J24</f>
        <v>0</v>
      </c>
      <c r="Q24" s="150">
        <v>2</v>
      </c>
      <c r="BB24" s="137">
        <v>1</v>
      </c>
      <c r="BC24" s="137">
        <f>IF(BB24=1,G24,0)</f>
        <v>0</v>
      </c>
      <c r="BD24" s="137">
        <f>IF(BB24=2,G24,0)</f>
        <v>0</v>
      </c>
      <c r="BE24" s="137">
        <f>IF(BB24=3,G24,0)</f>
        <v>0</v>
      </c>
      <c r="BF24" s="137">
        <f>IF(BB24=4,G24,0)</f>
        <v>0</v>
      </c>
      <c r="BG24" s="137">
        <f>IF(BB24=5,G24,0)</f>
        <v>0</v>
      </c>
    </row>
    <row r="25" spans="1:59">
      <c r="A25" s="158"/>
      <c r="B25" s="159"/>
      <c r="C25" s="160" t="s">
        <v>119</v>
      </c>
      <c r="D25" s="161"/>
      <c r="E25" s="162">
        <v>215.99</v>
      </c>
      <c r="F25" s="163"/>
      <c r="G25" s="164"/>
      <c r="H25" s="165"/>
      <c r="I25" s="165"/>
      <c r="J25" s="165"/>
      <c r="K25" s="165"/>
      <c r="O25" s="166"/>
      <c r="Q25" s="150"/>
    </row>
    <row r="26" spans="1:59">
      <c r="A26" s="151">
        <v>18</v>
      </c>
      <c r="B26" s="152" t="s">
        <v>120</v>
      </c>
      <c r="C26" s="153" t="s">
        <v>121</v>
      </c>
      <c r="D26" s="154" t="s">
        <v>105</v>
      </c>
      <c r="E26" s="155">
        <v>604.79999999999995</v>
      </c>
      <c r="F26" s="155">
        <v>0</v>
      </c>
      <c r="G26" s="156">
        <f>E26*F26</f>
        <v>0</v>
      </c>
      <c r="H26" s="157">
        <v>0</v>
      </c>
      <c r="I26" s="157">
        <f>E26*H26</f>
        <v>0</v>
      </c>
      <c r="J26" s="157">
        <v>0</v>
      </c>
      <c r="K26" s="157">
        <f>E26*J26</f>
        <v>0</v>
      </c>
      <c r="Q26" s="150">
        <v>2</v>
      </c>
      <c r="BB26" s="137">
        <v>1</v>
      </c>
      <c r="BC26" s="137">
        <f>IF(BB26=1,G26,0)</f>
        <v>0</v>
      </c>
      <c r="BD26" s="137">
        <f>IF(BB26=2,G26,0)</f>
        <v>0</v>
      </c>
      <c r="BE26" s="137">
        <f>IF(BB26=3,G26,0)</f>
        <v>0</v>
      </c>
      <c r="BF26" s="137">
        <f>IF(BB26=4,G26,0)</f>
        <v>0</v>
      </c>
      <c r="BG26" s="137">
        <f>IF(BB26=5,G26,0)</f>
        <v>0</v>
      </c>
    </row>
    <row r="27" spans="1:59">
      <c r="A27" s="158"/>
      <c r="B27" s="159"/>
      <c r="C27" s="160" t="s">
        <v>122</v>
      </c>
      <c r="D27" s="161"/>
      <c r="E27" s="162">
        <v>604.79999999999995</v>
      </c>
      <c r="F27" s="163"/>
      <c r="G27" s="164"/>
      <c r="H27" s="165"/>
      <c r="I27" s="165"/>
      <c r="J27" s="165"/>
      <c r="K27" s="165"/>
      <c r="O27" s="166"/>
      <c r="Q27" s="150"/>
    </row>
    <row r="28" spans="1:59">
      <c r="A28" s="151">
        <v>19</v>
      </c>
      <c r="B28" s="152" t="s">
        <v>123</v>
      </c>
      <c r="C28" s="153" t="s">
        <v>124</v>
      </c>
      <c r="D28" s="154" t="s">
        <v>92</v>
      </c>
      <c r="E28" s="155">
        <v>4</v>
      </c>
      <c r="F28" s="155">
        <v>0</v>
      </c>
      <c r="G28" s="156">
        <f>E28*F28</f>
        <v>0</v>
      </c>
      <c r="H28" s="157">
        <v>0</v>
      </c>
      <c r="I28" s="157">
        <f>E28*H28</f>
        <v>0</v>
      </c>
      <c r="J28" s="157">
        <v>0</v>
      </c>
      <c r="K28" s="157">
        <f>E28*J28</f>
        <v>0</v>
      </c>
      <c r="Q28" s="150">
        <v>2</v>
      </c>
      <c r="BB28" s="137">
        <v>1</v>
      </c>
      <c r="BC28" s="137">
        <f>IF(BB28=1,G28,0)</f>
        <v>0</v>
      </c>
      <c r="BD28" s="137">
        <f>IF(BB28=2,G28,0)</f>
        <v>0</v>
      </c>
      <c r="BE28" s="137">
        <f>IF(BB28=3,G28,0)</f>
        <v>0</v>
      </c>
      <c r="BF28" s="137">
        <f>IF(BB28=4,G28,0)</f>
        <v>0</v>
      </c>
      <c r="BG28" s="137">
        <f>IF(BB28=5,G28,0)</f>
        <v>0</v>
      </c>
    </row>
    <row r="29" spans="1:59">
      <c r="A29" s="151">
        <v>20</v>
      </c>
      <c r="B29" s="152" t="s">
        <v>125</v>
      </c>
      <c r="C29" s="153" t="s">
        <v>126</v>
      </c>
      <c r="D29" s="154" t="s">
        <v>92</v>
      </c>
      <c r="E29" s="155">
        <v>1</v>
      </c>
      <c r="F29" s="155">
        <v>0</v>
      </c>
      <c r="G29" s="156">
        <f>E29*F29</f>
        <v>0</v>
      </c>
      <c r="H29" s="157">
        <v>0</v>
      </c>
      <c r="I29" s="157">
        <f>E29*H29</f>
        <v>0</v>
      </c>
      <c r="J29" s="157">
        <v>0</v>
      </c>
      <c r="K29" s="157">
        <f>E29*J29</f>
        <v>0</v>
      </c>
      <c r="Q29" s="150">
        <v>2</v>
      </c>
      <c r="BB29" s="137">
        <v>1</v>
      </c>
      <c r="BC29" s="137">
        <f>IF(BB29=1,G29,0)</f>
        <v>0</v>
      </c>
      <c r="BD29" s="137">
        <f>IF(BB29=2,G29,0)</f>
        <v>0</v>
      </c>
      <c r="BE29" s="137">
        <f>IF(BB29=3,G29,0)</f>
        <v>0</v>
      </c>
      <c r="BF29" s="137">
        <f>IF(BB29=4,G29,0)</f>
        <v>0</v>
      </c>
      <c r="BG29" s="137">
        <f>IF(BB29=5,G29,0)</f>
        <v>0</v>
      </c>
    </row>
    <row r="30" spans="1:59">
      <c r="A30" s="151">
        <v>21</v>
      </c>
      <c r="B30" s="152" t="s">
        <v>127</v>
      </c>
      <c r="C30" s="153" t="s">
        <v>128</v>
      </c>
      <c r="D30" s="154" t="s">
        <v>92</v>
      </c>
      <c r="E30" s="155">
        <v>2</v>
      </c>
      <c r="F30" s="155">
        <v>0</v>
      </c>
      <c r="G30" s="156">
        <f>E30*F30</f>
        <v>0</v>
      </c>
      <c r="H30" s="157">
        <v>0</v>
      </c>
      <c r="I30" s="157">
        <f>E30*H30</f>
        <v>0</v>
      </c>
      <c r="J30" s="157">
        <v>0</v>
      </c>
      <c r="K30" s="157">
        <f>E30*J30</f>
        <v>0</v>
      </c>
      <c r="Q30" s="150">
        <v>2</v>
      </c>
      <c r="BB30" s="137">
        <v>1</v>
      </c>
      <c r="BC30" s="137">
        <f>IF(BB30=1,G30,0)</f>
        <v>0</v>
      </c>
      <c r="BD30" s="137">
        <f>IF(BB30=2,G30,0)</f>
        <v>0</v>
      </c>
      <c r="BE30" s="137">
        <f>IF(BB30=3,G30,0)</f>
        <v>0</v>
      </c>
      <c r="BF30" s="137">
        <f>IF(BB30=4,G30,0)</f>
        <v>0</v>
      </c>
      <c r="BG30" s="137">
        <f>IF(BB30=5,G30,0)</f>
        <v>0</v>
      </c>
    </row>
    <row r="31" spans="1:59">
      <c r="A31" s="151">
        <v>22</v>
      </c>
      <c r="B31" s="152" t="s">
        <v>129</v>
      </c>
      <c r="C31" s="153" t="s">
        <v>130</v>
      </c>
      <c r="D31" s="154" t="s">
        <v>92</v>
      </c>
      <c r="E31" s="155">
        <v>4</v>
      </c>
      <c r="F31" s="155">
        <v>0</v>
      </c>
      <c r="G31" s="156">
        <f>E31*F31</f>
        <v>0</v>
      </c>
      <c r="H31" s="157">
        <v>0</v>
      </c>
      <c r="I31" s="157">
        <f>E31*H31</f>
        <v>0</v>
      </c>
      <c r="J31" s="157">
        <v>0</v>
      </c>
      <c r="K31" s="157">
        <f>E31*J31</f>
        <v>0</v>
      </c>
      <c r="Q31" s="150">
        <v>2</v>
      </c>
      <c r="BB31" s="137">
        <v>1</v>
      </c>
      <c r="BC31" s="137">
        <f>IF(BB31=1,G31,0)</f>
        <v>0</v>
      </c>
      <c r="BD31" s="137">
        <f>IF(BB31=2,G31,0)</f>
        <v>0</v>
      </c>
      <c r="BE31" s="137">
        <f>IF(BB31=3,G31,0)</f>
        <v>0</v>
      </c>
      <c r="BF31" s="137">
        <f>IF(BB31=4,G31,0)</f>
        <v>0</v>
      </c>
      <c r="BG31" s="137">
        <f>IF(BB31=5,G31,0)</f>
        <v>0</v>
      </c>
    </row>
    <row r="32" spans="1:59">
      <c r="A32" s="151">
        <v>23</v>
      </c>
      <c r="B32" s="152" t="s">
        <v>131</v>
      </c>
      <c r="C32" s="153" t="s">
        <v>132</v>
      </c>
      <c r="D32" s="154" t="s">
        <v>92</v>
      </c>
      <c r="E32" s="155">
        <v>1</v>
      </c>
      <c r="F32" s="155">
        <v>0</v>
      </c>
      <c r="G32" s="156">
        <f>E32*F32</f>
        <v>0</v>
      </c>
      <c r="H32" s="157">
        <v>0</v>
      </c>
      <c r="I32" s="157">
        <f>E32*H32</f>
        <v>0</v>
      </c>
      <c r="J32" s="157">
        <v>0</v>
      </c>
      <c r="K32" s="157">
        <f>E32*J32</f>
        <v>0</v>
      </c>
      <c r="Q32" s="150">
        <v>2</v>
      </c>
      <c r="BB32" s="137">
        <v>1</v>
      </c>
      <c r="BC32" s="137">
        <f>IF(BB32=1,G32,0)</f>
        <v>0</v>
      </c>
      <c r="BD32" s="137">
        <f>IF(BB32=2,G32,0)</f>
        <v>0</v>
      </c>
      <c r="BE32" s="137">
        <f>IF(BB32=3,G32,0)</f>
        <v>0</v>
      </c>
      <c r="BF32" s="137">
        <f>IF(BB32=4,G32,0)</f>
        <v>0</v>
      </c>
      <c r="BG32" s="137">
        <f>IF(BB32=5,G32,0)</f>
        <v>0</v>
      </c>
    </row>
    <row r="33" spans="1:59">
      <c r="A33" s="151">
        <v>24</v>
      </c>
      <c r="B33" s="152" t="s">
        <v>133</v>
      </c>
      <c r="C33" s="153" t="s">
        <v>134</v>
      </c>
      <c r="D33" s="154" t="s">
        <v>92</v>
      </c>
      <c r="E33" s="155">
        <v>2</v>
      </c>
      <c r="F33" s="155">
        <v>0</v>
      </c>
      <c r="G33" s="156">
        <f>E33*F33</f>
        <v>0</v>
      </c>
      <c r="H33" s="157">
        <v>0</v>
      </c>
      <c r="I33" s="157">
        <f>E33*H33</f>
        <v>0</v>
      </c>
      <c r="J33" s="157">
        <v>0</v>
      </c>
      <c r="K33" s="157">
        <f>E33*J33</f>
        <v>0</v>
      </c>
      <c r="Q33" s="150">
        <v>2</v>
      </c>
      <c r="BB33" s="137">
        <v>1</v>
      </c>
      <c r="BC33" s="137">
        <f>IF(BB33=1,G33,0)</f>
        <v>0</v>
      </c>
      <c r="BD33" s="137">
        <f>IF(BB33=2,G33,0)</f>
        <v>0</v>
      </c>
      <c r="BE33" s="137">
        <f>IF(BB33=3,G33,0)</f>
        <v>0</v>
      </c>
      <c r="BF33" s="137">
        <f>IF(BB33=4,G33,0)</f>
        <v>0</v>
      </c>
      <c r="BG33" s="137">
        <f>IF(BB33=5,G33,0)</f>
        <v>0</v>
      </c>
    </row>
    <row r="34" spans="1:59">
      <c r="A34" s="151">
        <v>25</v>
      </c>
      <c r="B34" s="152" t="s">
        <v>135</v>
      </c>
      <c r="C34" s="153" t="s">
        <v>136</v>
      </c>
      <c r="D34" s="154" t="s">
        <v>92</v>
      </c>
      <c r="E34" s="155">
        <v>4</v>
      </c>
      <c r="F34" s="155">
        <v>0</v>
      </c>
      <c r="G34" s="156">
        <f>E34*F34</f>
        <v>0</v>
      </c>
      <c r="H34" s="157">
        <v>0</v>
      </c>
      <c r="I34" s="157">
        <f>E34*H34</f>
        <v>0</v>
      </c>
      <c r="J34" s="157">
        <v>0</v>
      </c>
      <c r="K34" s="157">
        <f>E34*J34</f>
        <v>0</v>
      </c>
      <c r="Q34" s="150">
        <v>2</v>
      </c>
      <c r="BB34" s="137">
        <v>1</v>
      </c>
      <c r="BC34" s="137">
        <f>IF(BB34=1,G34,0)</f>
        <v>0</v>
      </c>
      <c r="BD34" s="137">
        <f>IF(BB34=2,G34,0)</f>
        <v>0</v>
      </c>
      <c r="BE34" s="137">
        <f>IF(BB34=3,G34,0)</f>
        <v>0</v>
      </c>
      <c r="BF34" s="137">
        <f>IF(BB34=4,G34,0)</f>
        <v>0</v>
      </c>
      <c r="BG34" s="137">
        <f>IF(BB34=5,G34,0)</f>
        <v>0</v>
      </c>
    </row>
    <row r="35" spans="1:59">
      <c r="A35" s="151">
        <v>26</v>
      </c>
      <c r="B35" s="152" t="s">
        <v>137</v>
      </c>
      <c r="C35" s="153" t="s">
        <v>138</v>
      </c>
      <c r="D35" s="154" t="s">
        <v>92</v>
      </c>
      <c r="E35" s="155">
        <v>1</v>
      </c>
      <c r="F35" s="155">
        <v>0</v>
      </c>
      <c r="G35" s="156">
        <f>E35*F35</f>
        <v>0</v>
      </c>
      <c r="H35" s="157">
        <v>0</v>
      </c>
      <c r="I35" s="157">
        <f>E35*H35</f>
        <v>0</v>
      </c>
      <c r="J35" s="157">
        <v>0</v>
      </c>
      <c r="K35" s="157">
        <f>E35*J35</f>
        <v>0</v>
      </c>
      <c r="Q35" s="150">
        <v>2</v>
      </c>
      <c r="BB35" s="137">
        <v>1</v>
      </c>
      <c r="BC35" s="137">
        <f>IF(BB35=1,G35,0)</f>
        <v>0</v>
      </c>
      <c r="BD35" s="137">
        <f>IF(BB35=2,G35,0)</f>
        <v>0</v>
      </c>
      <c r="BE35" s="137">
        <f>IF(BB35=3,G35,0)</f>
        <v>0</v>
      </c>
      <c r="BF35" s="137">
        <f>IF(BB35=4,G35,0)</f>
        <v>0</v>
      </c>
      <c r="BG35" s="137">
        <f>IF(BB35=5,G35,0)</f>
        <v>0</v>
      </c>
    </row>
    <row r="36" spans="1:59">
      <c r="A36" s="151">
        <v>27</v>
      </c>
      <c r="B36" s="152" t="s">
        <v>139</v>
      </c>
      <c r="C36" s="153" t="s">
        <v>140</v>
      </c>
      <c r="D36" s="154" t="s">
        <v>92</v>
      </c>
      <c r="E36" s="155">
        <v>2</v>
      </c>
      <c r="F36" s="155">
        <v>0</v>
      </c>
      <c r="G36" s="156">
        <f>E36*F36</f>
        <v>0</v>
      </c>
      <c r="H36" s="157">
        <v>0</v>
      </c>
      <c r="I36" s="157">
        <f>E36*H36</f>
        <v>0</v>
      </c>
      <c r="J36" s="157">
        <v>0</v>
      </c>
      <c r="K36" s="157">
        <f>E36*J36</f>
        <v>0</v>
      </c>
      <c r="Q36" s="150">
        <v>2</v>
      </c>
      <c r="BB36" s="137">
        <v>1</v>
      </c>
      <c r="BC36" s="137">
        <f>IF(BB36=1,G36,0)</f>
        <v>0</v>
      </c>
      <c r="BD36" s="137">
        <f>IF(BB36=2,G36,0)</f>
        <v>0</v>
      </c>
      <c r="BE36" s="137">
        <f>IF(BB36=3,G36,0)</f>
        <v>0</v>
      </c>
      <c r="BF36" s="137">
        <f>IF(BB36=4,G36,0)</f>
        <v>0</v>
      </c>
      <c r="BG36" s="137">
        <f>IF(BB36=5,G36,0)</f>
        <v>0</v>
      </c>
    </row>
    <row r="37" spans="1:59">
      <c r="A37" s="151">
        <v>28</v>
      </c>
      <c r="B37" s="152" t="s">
        <v>141</v>
      </c>
      <c r="C37" s="153" t="s">
        <v>142</v>
      </c>
      <c r="D37" s="154" t="s">
        <v>77</v>
      </c>
      <c r="E37" s="155">
        <v>290</v>
      </c>
      <c r="F37" s="155">
        <v>0</v>
      </c>
      <c r="G37" s="156">
        <f>E37*F37</f>
        <v>0</v>
      </c>
      <c r="H37" s="157">
        <v>0</v>
      </c>
      <c r="I37" s="157">
        <f>E37*H37</f>
        <v>0</v>
      </c>
      <c r="J37" s="157">
        <v>0</v>
      </c>
      <c r="K37" s="157">
        <f>E37*J37</f>
        <v>0</v>
      </c>
      <c r="Q37" s="150">
        <v>2</v>
      </c>
      <c r="BB37" s="137">
        <v>1</v>
      </c>
      <c r="BC37" s="137">
        <f>IF(BB37=1,G37,0)</f>
        <v>0</v>
      </c>
      <c r="BD37" s="137">
        <f>IF(BB37=2,G37,0)</f>
        <v>0</v>
      </c>
      <c r="BE37" s="137">
        <f>IF(BB37=3,G37,0)</f>
        <v>0</v>
      </c>
      <c r="BF37" s="137">
        <f>IF(BB37=4,G37,0)</f>
        <v>0</v>
      </c>
      <c r="BG37" s="137">
        <f>IF(BB37=5,G37,0)</f>
        <v>0</v>
      </c>
    </row>
    <row r="38" spans="1:59">
      <c r="A38" s="151">
        <v>29</v>
      </c>
      <c r="B38" s="152" t="s">
        <v>143</v>
      </c>
      <c r="C38" s="153" t="s">
        <v>144</v>
      </c>
      <c r="D38" s="154" t="s">
        <v>105</v>
      </c>
      <c r="E38" s="155">
        <v>572.79999999999995</v>
      </c>
      <c r="F38" s="155">
        <v>0</v>
      </c>
      <c r="G38" s="156">
        <f>E38*F38</f>
        <v>0</v>
      </c>
      <c r="H38" s="157">
        <v>0</v>
      </c>
      <c r="I38" s="157">
        <f>E38*H38</f>
        <v>0</v>
      </c>
      <c r="J38" s="157">
        <v>0</v>
      </c>
      <c r="K38" s="157">
        <f>E38*J38</f>
        <v>0</v>
      </c>
      <c r="Q38" s="150">
        <v>2</v>
      </c>
      <c r="BB38" s="137">
        <v>1</v>
      </c>
      <c r="BC38" s="137">
        <f>IF(BB38=1,G38,0)</f>
        <v>0</v>
      </c>
      <c r="BD38" s="137">
        <f>IF(BB38=2,G38,0)</f>
        <v>0</v>
      </c>
      <c r="BE38" s="137">
        <f>IF(BB38=3,G38,0)</f>
        <v>0</v>
      </c>
      <c r="BF38" s="137">
        <f>IF(BB38=4,G38,0)</f>
        <v>0</v>
      </c>
      <c r="BG38" s="137">
        <f>IF(BB38=5,G38,0)</f>
        <v>0</v>
      </c>
    </row>
    <row r="39" spans="1:59">
      <c r="A39" s="158"/>
      <c r="B39" s="159"/>
      <c r="C39" s="160" t="s">
        <v>145</v>
      </c>
      <c r="D39" s="161"/>
      <c r="E39" s="162">
        <v>485.95</v>
      </c>
      <c r="F39" s="163"/>
      <c r="G39" s="164"/>
      <c r="H39" s="165"/>
      <c r="I39" s="165"/>
      <c r="J39" s="165"/>
      <c r="K39" s="165"/>
      <c r="O39" s="166"/>
      <c r="Q39" s="150"/>
    </row>
    <row r="40" spans="1:59">
      <c r="A40" s="158"/>
      <c r="B40" s="159"/>
      <c r="C40" s="160" t="s">
        <v>146</v>
      </c>
      <c r="D40" s="161"/>
      <c r="E40" s="162">
        <v>86.85</v>
      </c>
      <c r="F40" s="163"/>
      <c r="G40" s="164"/>
      <c r="H40" s="165"/>
      <c r="I40" s="165"/>
      <c r="J40" s="165"/>
      <c r="K40" s="165"/>
      <c r="O40" s="166"/>
      <c r="Q40" s="150"/>
    </row>
    <row r="41" spans="1:59">
      <c r="A41" s="151">
        <v>30</v>
      </c>
      <c r="B41" s="152" t="s">
        <v>147</v>
      </c>
      <c r="C41" s="153" t="s">
        <v>148</v>
      </c>
      <c r="D41" s="154" t="s">
        <v>105</v>
      </c>
      <c r="E41" s="155">
        <v>16.2</v>
      </c>
      <c r="F41" s="155">
        <v>0</v>
      </c>
      <c r="G41" s="156">
        <f>E41*F41</f>
        <v>0</v>
      </c>
      <c r="H41" s="157">
        <v>0</v>
      </c>
      <c r="I41" s="157">
        <f>E41*H41</f>
        <v>0</v>
      </c>
      <c r="J41" s="157">
        <v>0</v>
      </c>
      <c r="K41" s="157">
        <f>E41*J41</f>
        <v>0</v>
      </c>
      <c r="Q41" s="150">
        <v>2</v>
      </c>
      <c r="BB41" s="137">
        <v>1</v>
      </c>
      <c r="BC41" s="137">
        <f>IF(BB41=1,G41,0)</f>
        <v>0</v>
      </c>
      <c r="BD41" s="137">
        <f>IF(BB41=2,G41,0)</f>
        <v>0</v>
      </c>
      <c r="BE41" s="137">
        <f>IF(BB41=3,G41,0)</f>
        <v>0</v>
      </c>
      <c r="BF41" s="137">
        <f>IF(BB41=4,G41,0)</f>
        <v>0</v>
      </c>
      <c r="BG41" s="137">
        <f>IF(BB41=5,G41,0)</f>
        <v>0</v>
      </c>
    </row>
    <row r="42" spans="1:59">
      <c r="A42" s="158"/>
      <c r="B42" s="159"/>
      <c r="C42" s="160" t="s">
        <v>149</v>
      </c>
      <c r="D42" s="161"/>
      <c r="E42" s="162">
        <v>16.2</v>
      </c>
      <c r="F42" s="163"/>
      <c r="G42" s="164"/>
      <c r="H42" s="165"/>
      <c r="I42" s="165"/>
      <c r="J42" s="165"/>
      <c r="K42" s="165"/>
      <c r="O42" s="166"/>
      <c r="Q42" s="150"/>
    </row>
    <row r="43" spans="1:59">
      <c r="A43" s="151">
        <v>31</v>
      </c>
      <c r="B43" s="152" t="s">
        <v>150</v>
      </c>
      <c r="C43" s="153" t="s">
        <v>151</v>
      </c>
      <c r="D43" s="154" t="s">
        <v>105</v>
      </c>
      <c r="E43" s="155">
        <v>15.6</v>
      </c>
      <c r="F43" s="155">
        <v>0</v>
      </c>
      <c r="G43" s="156">
        <f>E43*F43</f>
        <v>0</v>
      </c>
      <c r="H43" s="157">
        <v>0</v>
      </c>
      <c r="I43" s="157">
        <f>E43*H43</f>
        <v>0</v>
      </c>
      <c r="J43" s="157">
        <v>0</v>
      </c>
      <c r="K43" s="157">
        <f>E43*J43</f>
        <v>0</v>
      </c>
      <c r="Q43" s="150">
        <v>2</v>
      </c>
      <c r="BB43" s="137">
        <v>1</v>
      </c>
      <c r="BC43" s="137">
        <f>IF(BB43=1,G43,0)</f>
        <v>0</v>
      </c>
      <c r="BD43" s="137">
        <f>IF(BB43=2,G43,0)</f>
        <v>0</v>
      </c>
      <c r="BE43" s="137">
        <f>IF(BB43=3,G43,0)</f>
        <v>0</v>
      </c>
      <c r="BF43" s="137">
        <f>IF(BB43=4,G43,0)</f>
        <v>0</v>
      </c>
      <c r="BG43" s="137">
        <f>IF(BB43=5,G43,0)</f>
        <v>0</v>
      </c>
    </row>
    <row r="44" spans="1:59">
      <c r="A44" s="158"/>
      <c r="B44" s="159"/>
      <c r="C44" s="160" t="s">
        <v>152</v>
      </c>
      <c r="D44" s="161"/>
      <c r="E44" s="162">
        <v>15.6</v>
      </c>
      <c r="F44" s="163"/>
      <c r="G44" s="164"/>
      <c r="H44" s="165"/>
      <c r="I44" s="165"/>
      <c r="J44" s="165"/>
      <c r="K44" s="165"/>
      <c r="O44" s="166"/>
      <c r="Q44" s="150"/>
    </row>
    <row r="45" spans="1:59" ht="25.5">
      <c r="A45" s="151">
        <v>32</v>
      </c>
      <c r="B45" s="152" t="s">
        <v>153</v>
      </c>
      <c r="C45" s="153" t="s">
        <v>154</v>
      </c>
      <c r="D45" s="154" t="s">
        <v>105</v>
      </c>
      <c r="E45" s="155">
        <v>3.9</v>
      </c>
      <c r="F45" s="155">
        <v>0</v>
      </c>
      <c r="G45" s="156">
        <f>E45*F45</f>
        <v>0</v>
      </c>
      <c r="H45" s="157">
        <v>1.7</v>
      </c>
      <c r="I45" s="157">
        <f>E45*H45</f>
        <v>6.63</v>
      </c>
      <c r="J45" s="157">
        <v>0</v>
      </c>
      <c r="K45" s="157">
        <f>E45*J45</f>
        <v>0</v>
      </c>
      <c r="Q45" s="150">
        <v>2</v>
      </c>
      <c r="BB45" s="137">
        <v>1</v>
      </c>
      <c r="BC45" s="137">
        <f>IF(BB45=1,G45,0)</f>
        <v>0</v>
      </c>
      <c r="BD45" s="137">
        <f>IF(BB45=2,G45,0)</f>
        <v>0</v>
      </c>
      <c r="BE45" s="137">
        <f>IF(BB45=3,G45,0)</f>
        <v>0</v>
      </c>
      <c r="BF45" s="137">
        <f>IF(BB45=4,G45,0)</f>
        <v>0</v>
      </c>
      <c r="BG45" s="137">
        <f>IF(BB45=5,G45,0)</f>
        <v>0</v>
      </c>
    </row>
    <row r="46" spans="1:59">
      <c r="A46" s="158"/>
      <c r="B46" s="159"/>
      <c r="C46" s="160" t="s">
        <v>155</v>
      </c>
      <c r="D46" s="161"/>
      <c r="E46" s="162">
        <v>3.9</v>
      </c>
      <c r="F46" s="163"/>
      <c r="G46" s="164"/>
      <c r="H46" s="165"/>
      <c r="I46" s="165"/>
      <c r="J46" s="165"/>
      <c r="K46" s="165"/>
      <c r="O46" s="166"/>
      <c r="Q46" s="150"/>
    </row>
    <row r="47" spans="1:59">
      <c r="A47" s="151">
        <v>33</v>
      </c>
      <c r="B47" s="152" t="s">
        <v>156</v>
      </c>
      <c r="C47" s="153" t="s">
        <v>157</v>
      </c>
      <c r="D47" s="154" t="s">
        <v>77</v>
      </c>
      <c r="E47" s="155">
        <v>150</v>
      </c>
      <c r="F47" s="155">
        <v>0</v>
      </c>
      <c r="G47" s="156">
        <f>E47*F47</f>
        <v>0</v>
      </c>
      <c r="H47" s="157">
        <v>0</v>
      </c>
      <c r="I47" s="157">
        <f>E47*H47</f>
        <v>0</v>
      </c>
      <c r="J47" s="157">
        <v>0</v>
      </c>
      <c r="K47" s="157">
        <f>E47*J47</f>
        <v>0</v>
      </c>
      <c r="Q47" s="150">
        <v>2</v>
      </c>
      <c r="BB47" s="137">
        <v>1</v>
      </c>
      <c r="BC47" s="137">
        <f>IF(BB47=1,G47,0)</f>
        <v>0</v>
      </c>
      <c r="BD47" s="137">
        <f>IF(BB47=2,G47,0)</f>
        <v>0</v>
      </c>
      <c r="BE47" s="137">
        <f>IF(BB47=3,G47,0)</f>
        <v>0</v>
      </c>
      <c r="BF47" s="137">
        <f>IF(BB47=4,G47,0)</f>
        <v>0</v>
      </c>
      <c r="BG47" s="137">
        <f>IF(BB47=5,G47,0)</f>
        <v>0</v>
      </c>
    </row>
    <row r="48" spans="1:59" ht="25.5">
      <c r="A48" s="151">
        <v>34</v>
      </c>
      <c r="B48" s="152" t="s">
        <v>158</v>
      </c>
      <c r="C48" s="153" t="s">
        <v>159</v>
      </c>
      <c r="D48" s="154" t="s">
        <v>77</v>
      </c>
      <c r="E48" s="155">
        <v>696</v>
      </c>
      <c r="F48" s="155">
        <v>0</v>
      </c>
      <c r="G48" s="156">
        <f>E48*F48</f>
        <v>0</v>
      </c>
      <c r="H48" s="157">
        <v>3.0000000000000001E-5</v>
      </c>
      <c r="I48" s="157">
        <f>E48*H48</f>
        <v>2.0879999999999999E-2</v>
      </c>
      <c r="J48" s="157">
        <v>0</v>
      </c>
      <c r="K48" s="157">
        <f>E48*J48</f>
        <v>0</v>
      </c>
      <c r="Q48" s="150">
        <v>2</v>
      </c>
      <c r="BB48" s="137">
        <v>1</v>
      </c>
      <c r="BC48" s="137">
        <f>IF(BB48=1,G48,0)</f>
        <v>0</v>
      </c>
      <c r="BD48" s="137">
        <f>IF(BB48=2,G48,0)</f>
        <v>0</v>
      </c>
      <c r="BE48" s="137">
        <f>IF(BB48=3,G48,0)</f>
        <v>0</v>
      </c>
      <c r="BF48" s="137">
        <f>IF(BB48=4,G48,0)</f>
        <v>0</v>
      </c>
      <c r="BG48" s="137">
        <f>IF(BB48=5,G48,0)</f>
        <v>0</v>
      </c>
    </row>
    <row r="49" spans="1:59">
      <c r="A49" s="158"/>
      <c r="B49" s="159"/>
      <c r="C49" s="160" t="s">
        <v>160</v>
      </c>
      <c r="D49" s="161"/>
      <c r="E49" s="162">
        <v>348</v>
      </c>
      <c r="F49" s="163"/>
      <c r="G49" s="164"/>
      <c r="H49" s="165"/>
      <c r="I49" s="165"/>
      <c r="J49" s="165"/>
      <c r="K49" s="165"/>
      <c r="O49" s="166"/>
      <c r="Q49" s="150"/>
    </row>
    <row r="50" spans="1:59">
      <c r="A50" s="158"/>
      <c r="B50" s="159"/>
      <c r="C50" s="160" t="s">
        <v>161</v>
      </c>
      <c r="D50" s="161"/>
      <c r="E50" s="162">
        <v>348</v>
      </c>
      <c r="F50" s="163"/>
      <c r="G50" s="164"/>
      <c r="H50" s="165"/>
      <c r="I50" s="165"/>
      <c r="J50" s="165"/>
      <c r="K50" s="165"/>
      <c r="O50" s="166"/>
      <c r="Q50" s="150"/>
    </row>
    <row r="51" spans="1:59" ht="25.5">
      <c r="A51" s="151">
        <v>35</v>
      </c>
      <c r="B51" s="152" t="s">
        <v>162</v>
      </c>
      <c r="C51" s="153" t="s">
        <v>163</v>
      </c>
      <c r="D51" s="154" t="s">
        <v>92</v>
      </c>
      <c r="E51" s="155">
        <v>12</v>
      </c>
      <c r="F51" s="155">
        <v>0</v>
      </c>
      <c r="G51" s="156">
        <f>E51*F51</f>
        <v>0</v>
      </c>
      <c r="H51" s="157">
        <v>2.147E-2</v>
      </c>
      <c r="I51" s="157">
        <f>E51*H51</f>
        <v>0.25763999999999998</v>
      </c>
      <c r="J51" s="157">
        <v>0</v>
      </c>
      <c r="K51" s="157">
        <f>E51*J51</f>
        <v>0</v>
      </c>
      <c r="Q51" s="150">
        <v>2</v>
      </c>
      <c r="BB51" s="137">
        <v>1</v>
      </c>
      <c r="BC51" s="137">
        <f>IF(BB51=1,G51,0)</f>
        <v>0</v>
      </c>
      <c r="BD51" s="137">
        <f>IF(BB51=2,G51,0)</f>
        <v>0</v>
      </c>
      <c r="BE51" s="137">
        <f>IF(BB51=3,G51,0)</f>
        <v>0</v>
      </c>
      <c r="BF51" s="137">
        <f>IF(BB51=4,G51,0)</f>
        <v>0</v>
      </c>
      <c r="BG51" s="137">
        <f>IF(BB51=5,G51,0)</f>
        <v>0</v>
      </c>
    </row>
    <row r="52" spans="1:59">
      <c r="A52" s="158"/>
      <c r="B52" s="159"/>
      <c r="C52" s="160" t="s">
        <v>164</v>
      </c>
      <c r="D52" s="161"/>
      <c r="E52" s="162">
        <v>12</v>
      </c>
      <c r="F52" s="163"/>
      <c r="G52" s="164"/>
      <c r="H52" s="165"/>
      <c r="I52" s="165"/>
      <c r="J52" s="165"/>
      <c r="K52" s="165"/>
      <c r="O52" s="166"/>
      <c r="Q52" s="150"/>
    </row>
    <row r="53" spans="1:59">
      <c r="A53" s="151">
        <v>36</v>
      </c>
      <c r="B53" s="152" t="s">
        <v>165</v>
      </c>
      <c r="C53" s="153" t="s">
        <v>166</v>
      </c>
      <c r="D53" s="154" t="s">
        <v>167</v>
      </c>
      <c r="E53" s="155">
        <v>388.78199999999998</v>
      </c>
      <c r="F53" s="155">
        <v>0</v>
      </c>
      <c r="G53" s="156">
        <f>E53*F53</f>
        <v>0</v>
      </c>
      <c r="H53" s="157">
        <v>0</v>
      </c>
      <c r="I53" s="157">
        <f>E53*H53</f>
        <v>0</v>
      </c>
      <c r="J53" s="157">
        <v>0</v>
      </c>
      <c r="K53" s="157">
        <f>E53*J53</f>
        <v>0</v>
      </c>
      <c r="Q53" s="150">
        <v>2</v>
      </c>
      <c r="BB53" s="137">
        <v>1</v>
      </c>
      <c r="BC53" s="137">
        <f>IF(BB53=1,G53,0)</f>
        <v>0</v>
      </c>
      <c r="BD53" s="137">
        <f>IF(BB53=2,G53,0)</f>
        <v>0</v>
      </c>
      <c r="BE53" s="137">
        <f>IF(BB53=3,G53,0)</f>
        <v>0</v>
      </c>
      <c r="BF53" s="137">
        <f>IF(BB53=4,G53,0)</f>
        <v>0</v>
      </c>
      <c r="BG53" s="137">
        <f>IF(BB53=5,G53,0)</f>
        <v>0</v>
      </c>
    </row>
    <row r="54" spans="1:59">
      <c r="A54" s="158"/>
      <c r="B54" s="159"/>
      <c r="C54" s="160" t="s">
        <v>168</v>
      </c>
      <c r="D54" s="161"/>
      <c r="E54" s="162">
        <v>388.78199999999998</v>
      </c>
      <c r="F54" s="163"/>
      <c r="G54" s="164"/>
      <c r="H54" s="165"/>
      <c r="I54" s="165"/>
      <c r="J54" s="165"/>
      <c r="K54" s="165"/>
      <c r="O54" s="166"/>
      <c r="Q54" s="150"/>
    </row>
    <row r="55" spans="1:59">
      <c r="A55" s="151">
        <v>37</v>
      </c>
      <c r="B55" s="152" t="s">
        <v>169</v>
      </c>
      <c r="C55" s="153" t="s">
        <v>170</v>
      </c>
      <c r="D55" s="154" t="s">
        <v>105</v>
      </c>
      <c r="E55" s="155">
        <v>604.79999999999995</v>
      </c>
      <c r="F55" s="155">
        <v>0</v>
      </c>
      <c r="G55" s="156">
        <f>E55*F55</f>
        <v>0</v>
      </c>
      <c r="H55" s="157">
        <v>0</v>
      </c>
      <c r="I55" s="157">
        <f>E55*H55</f>
        <v>0</v>
      </c>
      <c r="J55" s="157">
        <v>0</v>
      </c>
      <c r="K55" s="157">
        <f>E55*J55</f>
        <v>0</v>
      </c>
      <c r="Q55" s="150">
        <v>2</v>
      </c>
      <c r="BB55" s="137">
        <v>1</v>
      </c>
      <c r="BC55" s="137">
        <f>IF(BB55=1,G55,0)</f>
        <v>0</v>
      </c>
      <c r="BD55" s="137">
        <f>IF(BB55=2,G55,0)</f>
        <v>0</v>
      </c>
      <c r="BE55" s="137">
        <f>IF(BB55=3,G55,0)</f>
        <v>0</v>
      </c>
      <c r="BF55" s="137">
        <f>IF(BB55=4,G55,0)</f>
        <v>0</v>
      </c>
      <c r="BG55" s="137">
        <f>IF(BB55=5,G55,0)</f>
        <v>0</v>
      </c>
    </row>
    <row r="56" spans="1:59">
      <c r="A56" s="151">
        <v>38</v>
      </c>
      <c r="B56" s="152" t="s">
        <v>171</v>
      </c>
      <c r="C56" s="153" t="s">
        <v>172</v>
      </c>
      <c r="D56" s="154" t="s">
        <v>92</v>
      </c>
      <c r="E56" s="155">
        <v>12</v>
      </c>
      <c r="F56" s="155">
        <v>0</v>
      </c>
      <c r="G56" s="156">
        <f>E56*F56</f>
        <v>0</v>
      </c>
      <c r="H56" s="157">
        <v>5.0000000000000001E-3</v>
      </c>
      <c r="I56" s="157">
        <f>E56*H56</f>
        <v>0.06</v>
      </c>
      <c r="J56" s="157">
        <v>0</v>
      </c>
      <c r="K56" s="157">
        <f>E56*J56</f>
        <v>0</v>
      </c>
      <c r="Q56" s="150">
        <v>2</v>
      </c>
      <c r="BB56" s="137">
        <v>1</v>
      </c>
      <c r="BC56" s="137">
        <f>IF(BB56=1,G56,0)</f>
        <v>0</v>
      </c>
      <c r="BD56" s="137">
        <f>IF(BB56=2,G56,0)</f>
        <v>0</v>
      </c>
      <c r="BE56" s="137">
        <f>IF(BB56=3,G56,0)</f>
        <v>0</v>
      </c>
      <c r="BF56" s="137">
        <f>IF(BB56=4,G56,0)</f>
        <v>0</v>
      </c>
      <c r="BG56" s="137">
        <f>IF(BB56=5,G56,0)</f>
        <v>0</v>
      </c>
    </row>
    <row r="57" spans="1:59">
      <c r="A57" s="167"/>
      <c r="B57" s="168" t="s">
        <v>72</v>
      </c>
      <c r="C57" s="169" t="str">
        <f>CONCATENATE(B2," ",C2)</f>
        <v>1 Zemní práce</v>
      </c>
      <c r="D57" s="167"/>
      <c r="E57" s="170"/>
      <c r="F57" s="170"/>
      <c r="G57" s="171">
        <f>SUM(G2:G56)</f>
        <v>0</v>
      </c>
      <c r="H57" s="172"/>
      <c r="I57" s="173">
        <f>SUM(I2:I56)</f>
        <v>6.9690199999999995</v>
      </c>
      <c r="J57" s="172"/>
      <c r="K57" s="173">
        <f>SUM(K2:K56)</f>
        <v>-127.996</v>
      </c>
      <c r="Q57" s="150">
        <v>4</v>
      </c>
      <c r="BC57" s="174">
        <f>SUM(BC2:BC56)</f>
        <v>0</v>
      </c>
      <c r="BD57" s="174">
        <f>SUM(BD2:BD56)</f>
        <v>0</v>
      </c>
      <c r="BE57" s="174">
        <f>SUM(BE2:BE56)</f>
        <v>0</v>
      </c>
      <c r="BF57" s="174">
        <f>SUM(BF2:BF56)</f>
        <v>0</v>
      </c>
      <c r="BG57" s="174">
        <f>SUM(BG2:BG56)</f>
        <v>0</v>
      </c>
    </row>
    <row r="58" spans="1:59">
      <c r="A58" s="143" t="s">
        <v>68</v>
      </c>
      <c r="B58" s="144" t="s">
        <v>173</v>
      </c>
      <c r="C58" s="145" t="s">
        <v>174</v>
      </c>
      <c r="D58" s="146"/>
      <c r="E58" s="147"/>
      <c r="F58" s="147"/>
      <c r="G58" s="148"/>
      <c r="H58" s="149"/>
      <c r="I58" s="149"/>
      <c r="J58" s="149"/>
      <c r="K58" s="149"/>
      <c r="Q58" s="150">
        <v>1</v>
      </c>
    </row>
    <row r="59" spans="1:59" ht="25.5">
      <c r="A59" s="151">
        <v>39</v>
      </c>
      <c r="B59" s="152" t="s">
        <v>175</v>
      </c>
      <c r="C59" s="153" t="s">
        <v>176</v>
      </c>
      <c r="D59" s="154" t="s">
        <v>84</v>
      </c>
      <c r="E59" s="155">
        <v>71</v>
      </c>
      <c r="F59" s="155">
        <v>0</v>
      </c>
      <c r="G59" s="156">
        <f>E59*F59</f>
        <v>0</v>
      </c>
      <c r="H59" s="157">
        <v>0.43082999999999999</v>
      </c>
      <c r="I59" s="157">
        <f>E59*H59</f>
        <v>30.588929999999998</v>
      </c>
      <c r="J59" s="157">
        <v>0</v>
      </c>
      <c r="K59" s="157">
        <f>E59*J59</f>
        <v>0</v>
      </c>
      <c r="Q59" s="150">
        <v>2</v>
      </c>
      <c r="BB59" s="137">
        <v>1</v>
      </c>
      <c r="BC59" s="137">
        <f>IF(BB59=1,G59,0)</f>
        <v>0</v>
      </c>
      <c r="BD59" s="137">
        <f>IF(BB59=2,G59,0)</f>
        <v>0</v>
      </c>
      <c r="BE59" s="137">
        <f>IF(BB59=3,G59,0)</f>
        <v>0</v>
      </c>
      <c r="BF59" s="137">
        <f>IF(BB59=4,G59,0)</f>
        <v>0</v>
      </c>
      <c r="BG59" s="137">
        <f>IF(BB59=5,G59,0)</f>
        <v>0</v>
      </c>
    </row>
    <row r="60" spans="1:59" ht="25.5">
      <c r="A60" s="151">
        <v>40</v>
      </c>
      <c r="B60" s="152" t="s">
        <v>177</v>
      </c>
      <c r="C60" s="153" t="s">
        <v>178</v>
      </c>
      <c r="D60" s="154" t="s">
        <v>77</v>
      </c>
      <c r="E60" s="155">
        <v>74.7</v>
      </c>
      <c r="F60" s="155">
        <v>0</v>
      </c>
      <c r="G60" s="156">
        <f>E60*F60</f>
        <v>0</v>
      </c>
      <c r="H60" s="157">
        <v>0.19397</v>
      </c>
      <c r="I60" s="157">
        <f>E60*H60</f>
        <v>14.489559000000002</v>
      </c>
      <c r="J60" s="157">
        <v>0</v>
      </c>
      <c r="K60" s="157">
        <f>E60*J60</f>
        <v>0</v>
      </c>
      <c r="Q60" s="150">
        <v>2</v>
      </c>
      <c r="BB60" s="137">
        <v>1</v>
      </c>
      <c r="BC60" s="137">
        <f>IF(BB60=1,G60,0)</f>
        <v>0</v>
      </c>
      <c r="BD60" s="137">
        <f>IF(BB60=2,G60,0)</f>
        <v>0</v>
      </c>
      <c r="BE60" s="137">
        <f>IF(BB60=3,G60,0)</f>
        <v>0</v>
      </c>
      <c r="BF60" s="137">
        <f>IF(BB60=4,G60,0)</f>
        <v>0</v>
      </c>
      <c r="BG60" s="137">
        <f>IF(BB60=5,G60,0)</f>
        <v>0</v>
      </c>
    </row>
    <row r="61" spans="1:59">
      <c r="A61" s="158"/>
      <c r="B61" s="159"/>
      <c r="C61" s="160" t="s">
        <v>179</v>
      </c>
      <c r="D61" s="161"/>
      <c r="E61" s="162">
        <v>74.7</v>
      </c>
      <c r="F61" s="163"/>
      <c r="G61" s="164"/>
      <c r="H61" s="165"/>
      <c r="I61" s="165"/>
      <c r="J61" s="165"/>
      <c r="K61" s="165"/>
      <c r="O61" s="166"/>
      <c r="Q61" s="150"/>
    </row>
    <row r="62" spans="1:59">
      <c r="A62" s="151">
        <v>41</v>
      </c>
      <c r="B62" s="152" t="s">
        <v>180</v>
      </c>
      <c r="C62" s="153" t="s">
        <v>181</v>
      </c>
      <c r="D62" s="154" t="s">
        <v>77</v>
      </c>
      <c r="E62" s="155">
        <v>266.5</v>
      </c>
      <c r="F62" s="155">
        <v>0</v>
      </c>
      <c r="G62" s="156">
        <f>E62*F62</f>
        <v>0</v>
      </c>
      <c r="H62" s="157">
        <v>3.0000000000000001E-5</v>
      </c>
      <c r="I62" s="157">
        <f>E62*H62</f>
        <v>7.9950000000000004E-3</v>
      </c>
      <c r="J62" s="157">
        <v>0</v>
      </c>
      <c r="K62" s="157">
        <f>E62*J62</f>
        <v>0</v>
      </c>
      <c r="Q62" s="150">
        <v>2</v>
      </c>
      <c r="BB62" s="137">
        <v>1</v>
      </c>
      <c r="BC62" s="137">
        <f>IF(BB62=1,G62,0)</f>
        <v>0</v>
      </c>
      <c r="BD62" s="137">
        <f>IF(BB62=2,G62,0)</f>
        <v>0</v>
      </c>
      <c r="BE62" s="137">
        <f>IF(BB62=3,G62,0)</f>
        <v>0</v>
      </c>
      <c r="BF62" s="137">
        <f>IF(BB62=4,G62,0)</f>
        <v>0</v>
      </c>
      <c r="BG62" s="137">
        <f>IF(BB62=5,G62,0)</f>
        <v>0</v>
      </c>
    </row>
    <row r="63" spans="1:59">
      <c r="A63" s="158"/>
      <c r="B63" s="159"/>
      <c r="C63" s="160" t="s">
        <v>182</v>
      </c>
      <c r="D63" s="161"/>
      <c r="E63" s="162">
        <v>266.5</v>
      </c>
      <c r="F63" s="163"/>
      <c r="G63" s="164"/>
      <c r="H63" s="165"/>
      <c r="I63" s="165"/>
      <c r="J63" s="165"/>
      <c r="K63" s="165"/>
      <c r="O63" s="166"/>
      <c r="Q63" s="150"/>
    </row>
    <row r="64" spans="1:59">
      <c r="A64" s="151">
        <v>42</v>
      </c>
      <c r="B64" s="152" t="s">
        <v>183</v>
      </c>
      <c r="C64" s="153" t="s">
        <v>184</v>
      </c>
      <c r="D64" s="154" t="s">
        <v>77</v>
      </c>
      <c r="E64" s="155">
        <v>266.5</v>
      </c>
      <c r="F64" s="155">
        <v>0</v>
      </c>
      <c r="G64" s="156">
        <f>E64*F64</f>
        <v>0</v>
      </c>
      <c r="H64" s="157">
        <v>0</v>
      </c>
      <c r="I64" s="157">
        <f>E64*H64</f>
        <v>0</v>
      </c>
      <c r="J64" s="157">
        <v>0</v>
      </c>
      <c r="K64" s="157">
        <f>E64*J64</f>
        <v>0</v>
      </c>
      <c r="Q64" s="150">
        <v>2</v>
      </c>
      <c r="BB64" s="137">
        <v>1</v>
      </c>
      <c r="BC64" s="137">
        <f>IF(BB64=1,G64,0)</f>
        <v>0</v>
      </c>
      <c r="BD64" s="137">
        <f>IF(BB64=2,G64,0)</f>
        <v>0</v>
      </c>
      <c r="BE64" s="137">
        <f>IF(BB64=3,G64,0)</f>
        <v>0</v>
      </c>
      <c r="BF64" s="137">
        <f>IF(BB64=4,G64,0)</f>
        <v>0</v>
      </c>
      <c r="BG64" s="137">
        <f>IF(BB64=5,G64,0)</f>
        <v>0</v>
      </c>
    </row>
    <row r="65" spans="1:59">
      <c r="A65" s="167"/>
      <c r="B65" s="168" t="s">
        <v>72</v>
      </c>
      <c r="C65" s="169" t="str">
        <f>CONCATENATE(B58," ",C58)</f>
        <v>2 Základy,zvláštní zakládání</v>
      </c>
      <c r="D65" s="167"/>
      <c r="E65" s="170"/>
      <c r="F65" s="170"/>
      <c r="G65" s="171">
        <f>SUM(G58:G64)</f>
        <v>0</v>
      </c>
      <c r="H65" s="172"/>
      <c r="I65" s="173">
        <f>SUM(I58:I64)</f>
        <v>45.086483999999999</v>
      </c>
      <c r="J65" s="172"/>
      <c r="K65" s="173">
        <f>SUM(K58:K64)</f>
        <v>0</v>
      </c>
      <c r="Q65" s="150">
        <v>4</v>
      </c>
      <c r="BC65" s="174">
        <f>SUM(BC58:BC64)</f>
        <v>0</v>
      </c>
      <c r="BD65" s="174">
        <f>SUM(BD58:BD64)</f>
        <v>0</v>
      </c>
      <c r="BE65" s="174">
        <f>SUM(BE58:BE64)</f>
        <v>0</v>
      </c>
      <c r="BF65" s="174">
        <f>SUM(BF58:BF64)</f>
        <v>0</v>
      </c>
      <c r="BG65" s="174">
        <f>SUM(BG58:BG64)</f>
        <v>0</v>
      </c>
    </row>
    <row r="66" spans="1:59">
      <c r="A66" s="143" t="s">
        <v>68</v>
      </c>
      <c r="B66" s="144" t="s">
        <v>185</v>
      </c>
      <c r="C66" s="145" t="s">
        <v>186</v>
      </c>
      <c r="D66" s="146"/>
      <c r="E66" s="147"/>
      <c r="F66" s="147"/>
      <c r="G66" s="148"/>
      <c r="H66" s="149"/>
      <c r="I66" s="149"/>
      <c r="J66" s="149"/>
      <c r="K66" s="149"/>
      <c r="Q66" s="150">
        <v>1</v>
      </c>
    </row>
    <row r="67" spans="1:59">
      <c r="A67" s="151">
        <v>43</v>
      </c>
      <c r="B67" s="152" t="s">
        <v>187</v>
      </c>
      <c r="C67" s="153" t="s">
        <v>188</v>
      </c>
      <c r="D67" s="154" t="s">
        <v>105</v>
      </c>
      <c r="E67" s="155">
        <v>0.09</v>
      </c>
      <c r="F67" s="155">
        <v>0</v>
      </c>
      <c r="G67" s="156">
        <f>E67*F67</f>
        <v>0</v>
      </c>
      <c r="H67" s="157">
        <v>3.1086100000000001</v>
      </c>
      <c r="I67" s="157">
        <f>E67*H67</f>
        <v>0.27977489999999999</v>
      </c>
      <c r="J67" s="157">
        <v>0</v>
      </c>
      <c r="K67" s="157">
        <f>E67*J67</f>
        <v>0</v>
      </c>
      <c r="Q67" s="150">
        <v>2</v>
      </c>
      <c r="BB67" s="137">
        <v>1</v>
      </c>
      <c r="BC67" s="137">
        <f>IF(BB67=1,G67,0)</f>
        <v>0</v>
      </c>
      <c r="BD67" s="137">
        <f>IF(BB67=2,G67,0)</f>
        <v>0</v>
      </c>
      <c r="BE67" s="137">
        <f>IF(BB67=3,G67,0)</f>
        <v>0</v>
      </c>
      <c r="BF67" s="137">
        <f>IF(BB67=4,G67,0)</f>
        <v>0</v>
      </c>
      <c r="BG67" s="137">
        <f>IF(BB67=5,G67,0)</f>
        <v>0</v>
      </c>
    </row>
    <row r="68" spans="1:59">
      <c r="A68" s="158"/>
      <c r="B68" s="159"/>
      <c r="C68" s="160" t="s">
        <v>189</v>
      </c>
      <c r="D68" s="161"/>
      <c r="E68" s="162">
        <v>0.09</v>
      </c>
      <c r="F68" s="163"/>
      <c r="G68" s="164"/>
      <c r="H68" s="165"/>
      <c r="I68" s="165"/>
      <c r="J68" s="165"/>
      <c r="K68" s="165"/>
      <c r="O68" s="166"/>
      <c r="Q68" s="150"/>
    </row>
    <row r="69" spans="1:59">
      <c r="A69" s="151">
        <v>44</v>
      </c>
      <c r="B69" s="152" t="s">
        <v>190</v>
      </c>
      <c r="C69" s="153" t="s">
        <v>191</v>
      </c>
      <c r="D69" s="154" t="s">
        <v>84</v>
      </c>
      <c r="E69" s="155">
        <v>7.5</v>
      </c>
      <c r="F69" s="155">
        <v>0</v>
      </c>
      <c r="G69" s="156">
        <f>E69*F69</f>
        <v>0</v>
      </c>
      <c r="H69" s="157">
        <v>1.2358100000000001</v>
      </c>
      <c r="I69" s="157">
        <f>E69*H69</f>
        <v>9.2685750000000002</v>
      </c>
      <c r="J69" s="157">
        <v>0</v>
      </c>
      <c r="K69" s="157">
        <f>E69*J69</f>
        <v>0</v>
      </c>
      <c r="Q69" s="150">
        <v>2</v>
      </c>
      <c r="BB69" s="137">
        <v>1</v>
      </c>
      <c r="BC69" s="137">
        <f>IF(BB69=1,G69,0)</f>
        <v>0</v>
      </c>
      <c r="BD69" s="137">
        <f>IF(BB69=2,G69,0)</f>
        <v>0</v>
      </c>
      <c r="BE69" s="137">
        <f>IF(BB69=3,G69,0)</f>
        <v>0</v>
      </c>
      <c r="BF69" s="137">
        <f>IF(BB69=4,G69,0)</f>
        <v>0</v>
      </c>
      <c r="BG69" s="137">
        <f>IF(BB69=5,G69,0)</f>
        <v>0</v>
      </c>
    </row>
    <row r="70" spans="1:59" ht="25.5">
      <c r="A70" s="151">
        <v>45</v>
      </c>
      <c r="B70" s="152" t="s">
        <v>192</v>
      </c>
      <c r="C70" s="153" t="s">
        <v>193</v>
      </c>
      <c r="D70" s="154" t="s">
        <v>105</v>
      </c>
      <c r="E70" s="155">
        <v>70.108999999999995</v>
      </c>
      <c r="F70" s="155">
        <v>0</v>
      </c>
      <c r="G70" s="156">
        <f>E70*F70</f>
        <v>0</v>
      </c>
      <c r="H70" s="157">
        <v>2.3355999999999999</v>
      </c>
      <c r="I70" s="157">
        <f>E70*H70</f>
        <v>163.74658039999997</v>
      </c>
      <c r="J70" s="157">
        <v>0</v>
      </c>
      <c r="K70" s="157">
        <f>E70*J70</f>
        <v>0</v>
      </c>
      <c r="Q70" s="150">
        <v>2</v>
      </c>
      <c r="BB70" s="137">
        <v>1</v>
      </c>
      <c r="BC70" s="137">
        <f>IF(BB70=1,G70,0)</f>
        <v>0</v>
      </c>
      <c r="BD70" s="137">
        <f>IF(BB70=2,G70,0)</f>
        <v>0</v>
      </c>
      <c r="BE70" s="137">
        <f>IF(BB70=3,G70,0)</f>
        <v>0</v>
      </c>
      <c r="BF70" s="137">
        <f>IF(BB70=4,G70,0)</f>
        <v>0</v>
      </c>
      <c r="BG70" s="137">
        <f>IF(BB70=5,G70,0)</f>
        <v>0</v>
      </c>
    </row>
    <row r="71" spans="1:59">
      <c r="A71" s="158"/>
      <c r="B71" s="159"/>
      <c r="C71" s="160" t="s">
        <v>194</v>
      </c>
      <c r="D71" s="161"/>
      <c r="E71" s="162">
        <v>70.108999999999995</v>
      </c>
      <c r="F71" s="163"/>
      <c r="G71" s="164"/>
      <c r="H71" s="165"/>
      <c r="I71" s="165"/>
      <c r="J71" s="165"/>
      <c r="K71" s="165"/>
      <c r="O71" s="166"/>
      <c r="Q71" s="150"/>
    </row>
    <row r="72" spans="1:59">
      <c r="A72" s="167"/>
      <c r="B72" s="168" t="s">
        <v>72</v>
      </c>
      <c r="C72" s="169" t="str">
        <f>CONCATENATE(B66," ",C66)</f>
        <v>3 Svislé a kompletní konstrukce</v>
      </c>
      <c r="D72" s="167"/>
      <c r="E72" s="170"/>
      <c r="F72" s="170"/>
      <c r="G72" s="171">
        <f>SUM(G66:G71)</f>
        <v>0</v>
      </c>
      <c r="H72" s="172"/>
      <c r="I72" s="173">
        <f>SUM(I66:I71)</f>
        <v>173.29493029999998</v>
      </c>
      <c r="J72" s="172"/>
      <c r="K72" s="173">
        <f>SUM(K66:K71)</f>
        <v>0</v>
      </c>
      <c r="Q72" s="150">
        <v>4</v>
      </c>
      <c r="BC72" s="174">
        <f>SUM(BC66:BC71)</f>
        <v>0</v>
      </c>
      <c r="BD72" s="174">
        <f>SUM(BD66:BD71)</f>
        <v>0</v>
      </c>
      <c r="BE72" s="174">
        <f>SUM(BE66:BE71)</f>
        <v>0</v>
      </c>
      <c r="BF72" s="174">
        <f>SUM(BF66:BF71)</f>
        <v>0</v>
      </c>
      <c r="BG72" s="174">
        <f>SUM(BG66:BG71)</f>
        <v>0</v>
      </c>
    </row>
    <row r="73" spans="1:59">
      <c r="A73" s="143" t="s">
        <v>68</v>
      </c>
      <c r="B73" s="144" t="s">
        <v>195</v>
      </c>
      <c r="C73" s="145" t="s">
        <v>196</v>
      </c>
      <c r="D73" s="146"/>
      <c r="E73" s="147"/>
      <c r="F73" s="147"/>
      <c r="G73" s="148"/>
      <c r="H73" s="149"/>
      <c r="I73" s="149"/>
      <c r="J73" s="149"/>
      <c r="K73" s="149"/>
      <c r="Q73" s="150">
        <v>1</v>
      </c>
    </row>
    <row r="74" spans="1:59">
      <c r="A74" s="151">
        <v>46</v>
      </c>
      <c r="B74" s="152" t="s">
        <v>197</v>
      </c>
      <c r="C74" s="153" t="s">
        <v>198</v>
      </c>
      <c r="D74" s="154" t="s">
        <v>105</v>
      </c>
      <c r="E74" s="155">
        <v>1.2250000000000001</v>
      </c>
      <c r="F74" s="155">
        <v>0</v>
      </c>
      <c r="G74" s="156">
        <f>E74*F74</f>
        <v>0</v>
      </c>
      <c r="H74" s="157">
        <v>1.1322000000000001</v>
      </c>
      <c r="I74" s="157">
        <f>E74*H74</f>
        <v>1.3869450000000003</v>
      </c>
      <c r="J74" s="157">
        <v>0</v>
      </c>
      <c r="K74" s="157">
        <f>E74*J74</f>
        <v>0</v>
      </c>
      <c r="Q74" s="150">
        <v>2</v>
      </c>
      <c r="BB74" s="137">
        <v>1</v>
      </c>
      <c r="BC74" s="137">
        <f>IF(BB74=1,G74,0)</f>
        <v>0</v>
      </c>
      <c r="BD74" s="137">
        <f>IF(BB74=2,G74,0)</f>
        <v>0</v>
      </c>
      <c r="BE74" s="137">
        <f>IF(BB74=3,G74,0)</f>
        <v>0</v>
      </c>
      <c r="BF74" s="137">
        <f>IF(BB74=4,G74,0)</f>
        <v>0</v>
      </c>
      <c r="BG74" s="137">
        <f>IF(BB74=5,G74,0)</f>
        <v>0</v>
      </c>
    </row>
    <row r="75" spans="1:59">
      <c r="A75" s="158"/>
      <c r="B75" s="159"/>
      <c r="C75" s="160" t="s">
        <v>199</v>
      </c>
      <c r="D75" s="161"/>
      <c r="E75" s="162">
        <v>1.2250000000000001</v>
      </c>
      <c r="F75" s="163"/>
      <c r="G75" s="164"/>
      <c r="H75" s="165"/>
      <c r="I75" s="165"/>
      <c r="J75" s="165"/>
      <c r="K75" s="165"/>
      <c r="O75" s="166"/>
      <c r="Q75" s="150"/>
    </row>
    <row r="76" spans="1:59">
      <c r="A76" s="167"/>
      <c r="B76" s="168" t="s">
        <v>72</v>
      </c>
      <c r="C76" s="169" t="str">
        <f>CONCATENATE(B73," ",C73)</f>
        <v>4 Vodorovné konstrukce</v>
      </c>
      <c r="D76" s="167"/>
      <c r="E76" s="170"/>
      <c r="F76" s="170"/>
      <c r="G76" s="171">
        <f>SUM(G73:G75)</f>
        <v>0</v>
      </c>
      <c r="H76" s="172"/>
      <c r="I76" s="173">
        <f>SUM(I73:I75)</f>
        <v>1.3869450000000003</v>
      </c>
      <c r="J76" s="172"/>
      <c r="K76" s="173">
        <f>SUM(K73:K75)</f>
        <v>0</v>
      </c>
      <c r="Q76" s="150">
        <v>4</v>
      </c>
      <c r="BC76" s="174">
        <f>SUM(BC73:BC75)</f>
        <v>0</v>
      </c>
      <c r="BD76" s="174">
        <f>SUM(BD73:BD75)</f>
        <v>0</v>
      </c>
      <c r="BE76" s="174">
        <f>SUM(BE73:BE75)</f>
        <v>0</v>
      </c>
      <c r="BF76" s="174">
        <f>SUM(BF73:BF75)</f>
        <v>0</v>
      </c>
      <c r="BG76" s="174">
        <f>SUM(BG73:BG75)</f>
        <v>0</v>
      </c>
    </row>
    <row r="77" spans="1:59">
      <c r="A77" s="143" t="s">
        <v>68</v>
      </c>
      <c r="B77" s="144" t="s">
        <v>200</v>
      </c>
      <c r="C77" s="145" t="s">
        <v>201</v>
      </c>
      <c r="D77" s="146"/>
      <c r="E77" s="147"/>
      <c r="F77" s="147"/>
      <c r="G77" s="148"/>
      <c r="H77" s="149"/>
      <c r="I77" s="149"/>
      <c r="J77" s="149"/>
      <c r="K77" s="149"/>
      <c r="Q77" s="150">
        <v>1</v>
      </c>
    </row>
    <row r="78" spans="1:59">
      <c r="A78" s="151">
        <v>47</v>
      </c>
      <c r="B78" s="152" t="s">
        <v>202</v>
      </c>
      <c r="C78" s="153" t="s">
        <v>203</v>
      </c>
      <c r="D78" s="154" t="s">
        <v>77</v>
      </c>
      <c r="E78" s="155">
        <v>510</v>
      </c>
      <c r="F78" s="155">
        <v>0</v>
      </c>
      <c r="G78" s="156">
        <f>E78*F78</f>
        <v>0</v>
      </c>
      <c r="H78" s="157">
        <v>0.38624999999999998</v>
      </c>
      <c r="I78" s="157">
        <f>E78*H78</f>
        <v>196.98749999999998</v>
      </c>
      <c r="J78" s="157">
        <v>0</v>
      </c>
      <c r="K78" s="157">
        <f>E78*J78</f>
        <v>0</v>
      </c>
      <c r="Q78" s="150">
        <v>2</v>
      </c>
      <c r="BB78" s="137">
        <v>1</v>
      </c>
      <c r="BC78" s="137">
        <f>IF(BB78=1,G78,0)</f>
        <v>0</v>
      </c>
      <c r="BD78" s="137">
        <f>IF(BB78=2,G78,0)</f>
        <v>0</v>
      </c>
      <c r="BE78" s="137">
        <f>IF(BB78=3,G78,0)</f>
        <v>0</v>
      </c>
      <c r="BF78" s="137">
        <f>IF(BB78=4,G78,0)</f>
        <v>0</v>
      </c>
      <c r="BG78" s="137">
        <f>IF(BB78=5,G78,0)</f>
        <v>0</v>
      </c>
    </row>
    <row r="79" spans="1:59">
      <c r="A79" s="158"/>
      <c r="B79" s="159"/>
      <c r="C79" s="160" t="s">
        <v>204</v>
      </c>
      <c r="D79" s="161"/>
      <c r="E79" s="162">
        <v>510</v>
      </c>
      <c r="F79" s="163"/>
      <c r="G79" s="164"/>
      <c r="H79" s="165"/>
      <c r="I79" s="165"/>
      <c r="J79" s="165"/>
      <c r="K79" s="165"/>
      <c r="O79" s="166"/>
      <c r="Q79" s="150"/>
    </row>
    <row r="80" spans="1:59">
      <c r="A80" s="151">
        <v>48</v>
      </c>
      <c r="B80" s="152" t="s">
        <v>205</v>
      </c>
      <c r="C80" s="153" t="s">
        <v>206</v>
      </c>
      <c r="D80" s="154" t="s">
        <v>77</v>
      </c>
      <c r="E80" s="155">
        <v>711</v>
      </c>
      <c r="F80" s="155">
        <v>0</v>
      </c>
      <c r="G80" s="156">
        <f>E80*F80</f>
        <v>0</v>
      </c>
      <c r="H80" s="157">
        <v>1.4789999999999999E-2</v>
      </c>
      <c r="I80" s="157">
        <f>E80*H80</f>
        <v>10.515689999999999</v>
      </c>
      <c r="J80" s="157">
        <v>0</v>
      </c>
      <c r="K80" s="157">
        <f>E80*J80</f>
        <v>0</v>
      </c>
      <c r="Q80" s="150">
        <v>2</v>
      </c>
      <c r="BB80" s="137">
        <v>1</v>
      </c>
      <c r="BC80" s="137">
        <f>IF(BB80=1,G80,0)</f>
        <v>0</v>
      </c>
      <c r="BD80" s="137">
        <f>IF(BB80=2,G80,0)</f>
        <v>0</v>
      </c>
      <c r="BE80" s="137">
        <f>IF(BB80=3,G80,0)</f>
        <v>0</v>
      </c>
      <c r="BF80" s="137">
        <f>IF(BB80=4,G80,0)</f>
        <v>0</v>
      </c>
      <c r="BG80" s="137">
        <f>IF(BB80=5,G80,0)</f>
        <v>0</v>
      </c>
    </row>
    <row r="81" spans="1:59">
      <c r="A81" s="151">
        <v>49</v>
      </c>
      <c r="B81" s="152" t="s">
        <v>207</v>
      </c>
      <c r="C81" s="153" t="s">
        <v>208</v>
      </c>
      <c r="D81" s="154" t="s">
        <v>167</v>
      </c>
      <c r="E81" s="155">
        <v>138.50280000000001</v>
      </c>
      <c r="F81" s="155">
        <v>0</v>
      </c>
      <c r="G81" s="156">
        <f>E81*F81</f>
        <v>0</v>
      </c>
      <c r="H81" s="157">
        <v>0</v>
      </c>
      <c r="I81" s="157">
        <f>E81*H81</f>
        <v>0</v>
      </c>
      <c r="J81" s="157">
        <v>0</v>
      </c>
      <c r="K81" s="157">
        <f>E81*J81</f>
        <v>0</v>
      </c>
      <c r="Q81" s="150">
        <v>2</v>
      </c>
      <c r="BB81" s="137">
        <v>1</v>
      </c>
      <c r="BC81" s="137">
        <f>IF(BB81=1,G81,0)</f>
        <v>0</v>
      </c>
      <c r="BD81" s="137">
        <f>IF(BB81=2,G81,0)</f>
        <v>0</v>
      </c>
      <c r="BE81" s="137">
        <f>IF(BB81=3,G81,0)</f>
        <v>0</v>
      </c>
      <c r="BF81" s="137">
        <f>IF(BB81=4,G81,0)</f>
        <v>0</v>
      </c>
      <c r="BG81" s="137">
        <f>IF(BB81=5,G81,0)</f>
        <v>0</v>
      </c>
    </row>
    <row r="82" spans="1:59">
      <c r="A82" s="158"/>
      <c r="B82" s="159"/>
      <c r="C82" s="160" t="s">
        <v>209</v>
      </c>
      <c r="D82" s="161"/>
      <c r="E82" s="162">
        <v>138.50280000000001</v>
      </c>
      <c r="F82" s="163"/>
      <c r="G82" s="164"/>
      <c r="H82" s="165"/>
      <c r="I82" s="165"/>
      <c r="J82" s="165"/>
      <c r="K82" s="165"/>
      <c r="O82" s="166"/>
      <c r="Q82" s="150"/>
    </row>
    <row r="83" spans="1:59">
      <c r="A83" s="151">
        <v>50</v>
      </c>
      <c r="B83" s="152" t="s">
        <v>210</v>
      </c>
      <c r="C83" s="153" t="s">
        <v>211</v>
      </c>
      <c r="D83" s="154" t="s">
        <v>167</v>
      </c>
      <c r="E83" s="155">
        <v>1523.5</v>
      </c>
      <c r="F83" s="155">
        <v>0</v>
      </c>
      <c r="G83" s="156">
        <f>E83*F83</f>
        <v>0</v>
      </c>
      <c r="H83" s="157">
        <v>0</v>
      </c>
      <c r="I83" s="157">
        <f>E83*H83</f>
        <v>0</v>
      </c>
      <c r="J83" s="157">
        <v>0</v>
      </c>
      <c r="K83" s="157">
        <f>E83*J83</f>
        <v>0</v>
      </c>
      <c r="Q83" s="150">
        <v>2</v>
      </c>
      <c r="BB83" s="137">
        <v>1</v>
      </c>
      <c r="BC83" s="137">
        <f>IF(BB83=1,G83,0)</f>
        <v>0</v>
      </c>
      <c r="BD83" s="137">
        <f>IF(BB83=2,G83,0)</f>
        <v>0</v>
      </c>
      <c r="BE83" s="137">
        <f>IF(BB83=3,G83,0)</f>
        <v>0</v>
      </c>
      <c r="BF83" s="137">
        <f>IF(BB83=4,G83,0)</f>
        <v>0</v>
      </c>
      <c r="BG83" s="137">
        <f>IF(BB83=5,G83,0)</f>
        <v>0</v>
      </c>
    </row>
    <row r="84" spans="1:59">
      <c r="A84" s="158"/>
      <c r="B84" s="159"/>
      <c r="C84" s="160" t="s">
        <v>212</v>
      </c>
      <c r="D84" s="161"/>
      <c r="E84" s="162">
        <v>1523.5</v>
      </c>
      <c r="F84" s="163"/>
      <c r="G84" s="164"/>
      <c r="H84" s="165"/>
      <c r="I84" s="165"/>
      <c r="J84" s="165"/>
      <c r="K84" s="165"/>
      <c r="O84" s="166"/>
      <c r="Q84" s="150"/>
    </row>
    <row r="85" spans="1:59">
      <c r="A85" s="151">
        <v>51</v>
      </c>
      <c r="B85" s="152" t="s">
        <v>213</v>
      </c>
      <c r="C85" s="153" t="s">
        <v>214</v>
      </c>
      <c r="D85" s="154" t="s">
        <v>77</v>
      </c>
      <c r="E85" s="155">
        <v>711</v>
      </c>
      <c r="F85" s="155">
        <v>0</v>
      </c>
      <c r="G85" s="156">
        <f>E85*F85</f>
        <v>0</v>
      </c>
      <c r="H85" s="157">
        <v>0.18906999999999999</v>
      </c>
      <c r="I85" s="157">
        <f>E85*H85</f>
        <v>134.42876999999999</v>
      </c>
      <c r="J85" s="157">
        <v>0</v>
      </c>
      <c r="K85" s="157">
        <f>E85*J85</f>
        <v>0</v>
      </c>
      <c r="Q85" s="150">
        <v>2</v>
      </c>
      <c r="BB85" s="137">
        <v>1</v>
      </c>
      <c r="BC85" s="137">
        <f>IF(BB85=1,G85,0)</f>
        <v>0</v>
      </c>
      <c r="BD85" s="137">
        <f>IF(BB85=2,G85,0)</f>
        <v>0</v>
      </c>
      <c r="BE85" s="137">
        <f>IF(BB85=3,G85,0)</f>
        <v>0</v>
      </c>
      <c r="BF85" s="137">
        <f>IF(BB85=4,G85,0)</f>
        <v>0</v>
      </c>
      <c r="BG85" s="137">
        <f>IF(BB85=5,G85,0)</f>
        <v>0</v>
      </c>
    </row>
    <row r="86" spans="1:59">
      <c r="A86" s="151">
        <v>52</v>
      </c>
      <c r="B86" s="152" t="s">
        <v>215</v>
      </c>
      <c r="C86" s="153" t="s">
        <v>216</v>
      </c>
      <c r="D86" s="154" t="s">
        <v>77</v>
      </c>
      <c r="E86" s="155">
        <v>159.9</v>
      </c>
      <c r="F86" s="155">
        <v>0</v>
      </c>
      <c r="G86" s="156">
        <f>E86*F86</f>
        <v>0</v>
      </c>
      <c r="H86" s="157">
        <v>6.0999999999999997E-4</v>
      </c>
      <c r="I86" s="157">
        <f>E86*H86</f>
        <v>9.7539000000000001E-2</v>
      </c>
      <c r="J86" s="157">
        <v>0</v>
      </c>
      <c r="K86" s="157">
        <f>E86*J86</f>
        <v>0</v>
      </c>
      <c r="Q86" s="150">
        <v>2</v>
      </c>
      <c r="BB86" s="137">
        <v>1</v>
      </c>
      <c r="BC86" s="137">
        <f>IF(BB86=1,G86,0)</f>
        <v>0</v>
      </c>
      <c r="BD86" s="137">
        <f>IF(BB86=2,G86,0)</f>
        <v>0</v>
      </c>
      <c r="BE86" s="137">
        <f>IF(BB86=3,G86,0)</f>
        <v>0</v>
      </c>
      <c r="BF86" s="137">
        <f>IF(BB86=4,G86,0)</f>
        <v>0</v>
      </c>
      <c r="BG86" s="137">
        <f>IF(BB86=5,G86,0)</f>
        <v>0</v>
      </c>
    </row>
    <row r="87" spans="1:59">
      <c r="A87" s="158"/>
      <c r="B87" s="159"/>
      <c r="C87" s="160" t="s">
        <v>217</v>
      </c>
      <c r="D87" s="161"/>
      <c r="E87" s="162">
        <v>159.9</v>
      </c>
      <c r="F87" s="163"/>
      <c r="G87" s="164"/>
      <c r="H87" s="165"/>
      <c r="I87" s="165"/>
      <c r="J87" s="165"/>
      <c r="K87" s="165"/>
      <c r="O87" s="166"/>
      <c r="Q87" s="150"/>
    </row>
    <row r="88" spans="1:59" ht="25.5">
      <c r="A88" s="151">
        <v>53</v>
      </c>
      <c r="B88" s="152" t="s">
        <v>218</v>
      </c>
      <c r="C88" s="153" t="s">
        <v>219</v>
      </c>
      <c r="D88" s="154" t="s">
        <v>77</v>
      </c>
      <c r="E88" s="155">
        <v>106.6</v>
      </c>
      <c r="F88" s="155">
        <v>0</v>
      </c>
      <c r="G88" s="156">
        <f>E88*F88</f>
        <v>0</v>
      </c>
      <c r="H88" s="157">
        <v>0.12966</v>
      </c>
      <c r="I88" s="157">
        <f>E88*H88</f>
        <v>13.821755999999999</v>
      </c>
      <c r="J88" s="157">
        <v>0</v>
      </c>
      <c r="K88" s="157">
        <f>E88*J88</f>
        <v>0</v>
      </c>
      <c r="Q88" s="150">
        <v>2</v>
      </c>
      <c r="BB88" s="137">
        <v>1</v>
      </c>
      <c r="BC88" s="137">
        <f>IF(BB88=1,G88,0)</f>
        <v>0</v>
      </c>
      <c r="BD88" s="137">
        <f>IF(BB88=2,G88,0)</f>
        <v>0</v>
      </c>
      <c r="BE88" s="137">
        <f>IF(BB88=3,G88,0)</f>
        <v>0</v>
      </c>
      <c r="BF88" s="137">
        <f>IF(BB88=4,G88,0)</f>
        <v>0</v>
      </c>
      <c r="BG88" s="137">
        <f>IF(BB88=5,G88,0)</f>
        <v>0</v>
      </c>
    </row>
    <row r="89" spans="1:59">
      <c r="A89" s="158"/>
      <c r="B89" s="159"/>
      <c r="C89" s="160" t="s">
        <v>220</v>
      </c>
      <c r="D89" s="161"/>
      <c r="E89" s="162">
        <v>106.6</v>
      </c>
      <c r="F89" s="163"/>
      <c r="G89" s="164"/>
      <c r="H89" s="165"/>
      <c r="I89" s="165"/>
      <c r="J89" s="165"/>
      <c r="K89" s="165"/>
      <c r="O89" s="166"/>
      <c r="Q89" s="150"/>
    </row>
    <row r="90" spans="1:59">
      <c r="A90" s="151">
        <v>54</v>
      </c>
      <c r="B90" s="152" t="s">
        <v>221</v>
      </c>
      <c r="C90" s="153" t="s">
        <v>222</v>
      </c>
      <c r="D90" s="154" t="s">
        <v>77</v>
      </c>
      <c r="E90" s="155">
        <v>654</v>
      </c>
      <c r="F90" s="155">
        <v>0</v>
      </c>
      <c r="G90" s="156">
        <f>E90*F90</f>
        <v>0</v>
      </c>
      <c r="H90" s="157">
        <v>5.5449999999999999E-2</v>
      </c>
      <c r="I90" s="157">
        <f>E90*H90</f>
        <v>36.264299999999999</v>
      </c>
      <c r="J90" s="157">
        <v>0</v>
      </c>
      <c r="K90" s="157">
        <f>E90*J90</f>
        <v>0</v>
      </c>
      <c r="Q90" s="150">
        <v>2</v>
      </c>
      <c r="BB90" s="137">
        <v>1</v>
      </c>
      <c r="BC90" s="137">
        <f>IF(BB90=1,G90,0)</f>
        <v>0</v>
      </c>
      <c r="BD90" s="137">
        <f>IF(BB90=2,G90,0)</f>
        <v>0</v>
      </c>
      <c r="BE90" s="137">
        <f>IF(BB90=3,G90,0)</f>
        <v>0</v>
      </c>
      <c r="BF90" s="137">
        <f>IF(BB90=4,G90,0)</f>
        <v>0</v>
      </c>
      <c r="BG90" s="137">
        <f>IF(BB90=5,G90,0)</f>
        <v>0</v>
      </c>
    </row>
    <row r="91" spans="1:59">
      <c r="A91" s="151">
        <v>55</v>
      </c>
      <c r="B91" s="152" t="s">
        <v>223</v>
      </c>
      <c r="C91" s="153" t="s">
        <v>224</v>
      </c>
      <c r="D91" s="154" t="s">
        <v>77</v>
      </c>
      <c r="E91" s="155">
        <v>59</v>
      </c>
      <c r="F91" s="155">
        <v>0</v>
      </c>
      <c r="G91" s="156">
        <f>E91*F91</f>
        <v>0</v>
      </c>
      <c r="H91" s="157">
        <v>7.3899999999999993E-2</v>
      </c>
      <c r="I91" s="157">
        <f>E91*H91</f>
        <v>4.3600999999999992</v>
      </c>
      <c r="J91" s="157">
        <v>0</v>
      </c>
      <c r="K91" s="157">
        <f>E91*J91</f>
        <v>0</v>
      </c>
      <c r="Q91" s="150">
        <v>2</v>
      </c>
      <c r="BB91" s="137">
        <v>1</v>
      </c>
      <c r="BC91" s="137">
        <f>IF(BB91=1,G91,0)</f>
        <v>0</v>
      </c>
      <c r="BD91" s="137">
        <f>IF(BB91=2,G91,0)</f>
        <v>0</v>
      </c>
      <c r="BE91" s="137">
        <f>IF(BB91=3,G91,0)</f>
        <v>0</v>
      </c>
      <c r="BF91" s="137">
        <f>IF(BB91=4,G91,0)</f>
        <v>0</v>
      </c>
      <c r="BG91" s="137">
        <f>IF(BB91=5,G91,0)</f>
        <v>0</v>
      </c>
    </row>
    <row r="92" spans="1:59">
      <c r="A92" s="158"/>
      <c r="B92" s="159"/>
      <c r="C92" s="160" t="s">
        <v>225</v>
      </c>
      <c r="D92" s="161"/>
      <c r="E92" s="162">
        <v>59</v>
      </c>
      <c r="F92" s="163"/>
      <c r="G92" s="164"/>
      <c r="H92" s="165"/>
      <c r="I92" s="165"/>
      <c r="J92" s="165"/>
      <c r="K92" s="165"/>
      <c r="O92" s="166"/>
      <c r="Q92" s="150"/>
    </row>
    <row r="93" spans="1:59">
      <c r="A93" s="151">
        <v>56</v>
      </c>
      <c r="B93" s="152" t="s">
        <v>226</v>
      </c>
      <c r="C93" s="153" t="s">
        <v>227</v>
      </c>
      <c r="D93" s="154" t="s">
        <v>92</v>
      </c>
      <c r="E93" s="155">
        <v>3</v>
      </c>
      <c r="F93" s="155">
        <v>0</v>
      </c>
      <c r="G93" s="156">
        <f>E93*F93</f>
        <v>0</v>
      </c>
      <c r="H93" s="157">
        <v>0.88822000000000001</v>
      </c>
      <c r="I93" s="157">
        <f>E93*H93</f>
        <v>2.66466</v>
      </c>
      <c r="J93" s="157">
        <v>0</v>
      </c>
      <c r="K93" s="157">
        <f>E93*J93</f>
        <v>0</v>
      </c>
      <c r="Q93" s="150">
        <v>2</v>
      </c>
      <c r="BB93" s="137">
        <v>1</v>
      </c>
      <c r="BC93" s="137">
        <f>IF(BB93=1,G93,0)</f>
        <v>0</v>
      </c>
      <c r="BD93" s="137">
        <f>IF(BB93=2,G93,0)</f>
        <v>0</v>
      </c>
      <c r="BE93" s="137">
        <f>IF(BB93=3,G93,0)</f>
        <v>0</v>
      </c>
      <c r="BF93" s="137">
        <f>IF(BB93=4,G93,0)</f>
        <v>0</v>
      </c>
      <c r="BG93" s="137">
        <f>IF(BB93=5,G93,0)</f>
        <v>0</v>
      </c>
    </row>
    <row r="94" spans="1:59">
      <c r="A94" s="151">
        <v>57</v>
      </c>
      <c r="B94" s="152" t="s">
        <v>228</v>
      </c>
      <c r="C94" s="153" t="s">
        <v>229</v>
      </c>
      <c r="D94" s="154" t="s">
        <v>92</v>
      </c>
      <c r="E94" s="155">
        <v>1</v>
      </c>
      <c r="F94" s="155">
        <v>0</v>
      </c>
      <c r="G94" s="156">
        <f>E94*F94</f>
        <v>0</v>
      </c>
      <c r="H94" s="157">
        <v>0.22344</v>
      </c>
      <c r="I94" s="157">
        <f>E94*H94</f>
        <v>0.22344</v>
      </c>
      <c r="J94" s="157">
        <v>0</v>
      </c>
      <c r="K94" s="157">
        <f>E94*J94</f>
        <v>0</v>
      </c>
      <c r="Q94" s="150">
        <v>2</v>
      </c>
      <c r="BB94" s="137">
        <v>1</v>
      </c>
      <c r="BC94" s="137">
        <f>IF(BB94=1,G94,0)</f>
        <v>0</v>
      </c>
      <c r="BD94" s="137">
        <f>IF(BB94=2,G94,0)</f>
        <v>0</v>
      </c>
      <c r="BE94" s="137">
        <f>IF(BB94=3,G94,0)</f>
        <v>0</v>
      </c>
      <c r="BF94" s="137">
        <f>IF(BB94=4,G94,0)</f>
        <v>0</v>
      </c>
      <c r="BG94" s="137">
        <f>IF(BB94=5,G94,0)</f>
        <v>0</v>
      </c>
    </row>
    <row r="95" spans="1:59">
      <c r="A95" s="151">
        <v>58</v>
      </c>
      <c r="B95" s="152" t="s">
        <v>230</v>
      </c>
      <c r="C95" s="153" t="s">
        <v>231</v>
      </c>
      <c r="D95" s="154" t="s">
        <v>84</v>
      </c>
      <c r="E95" s="155">
        <v>533</v>
      </c>
      <c r="F95" s="155">
        <v>0</v>
      </c>
      <c r="G95" s="156">
        <f>E95*F95</f>
        <v>0</v>
      </c>
      <c r="H95" s="157">
        <v>3.5999999999999999E-3</v>
      </c>
      <c r="I95" s="157">
        <f>E95*H95</f>
        <v>1.9187999999999998</v>
      </c>
      <c r="J95" s="157">
        <v>0</v>
      </c>
      <c r="K95" s="157">
        <f>E95*J95</f>
        <v>0</v>
      </c>
      <c r="Q95" s="150">
        <v>2</v>
      </c>
      <c r="BB95" s="137">
        <v>1</v>
      </c>
      <c r="BC95" s="137">
        <f>IF(BB95=1,G95,0)</f>
        <v>0</v>
      </c>
      <c r="BD95" s="137">
        <f>IF(BB95=2,G95,0)</f>
        <v>0</v>
      </c>
      <c r="BE95" s="137">
        <f>IF(BB95=3,G95,0)</f>
        <v>0</v>
      </c>
      <c r="BF95" s="137">
        <f>IF(BB95=4,G95,0)</f>
        <v>0</v>
      </c>
      <c r="BG95" s="137">
        <f>IF(BB95=5,G95,0)</f>
        <v>0</v>
      </c>
    </row>
    <row r="96" spans="1:59">
      <c r="A96" s="158"/>
      <c r="B96" s="159"/>
      <c r="C96" s="160" t="s">
        <v>232</v>
      </c>
      <c r="D96" s="161"/>
      <c r="E96" s="162">
        <v>533</v>
      </c>
      <c r="F96" s="163"/>
      <c r="G96" s="164"/>
      <c r="H96" s="165"/>
      <c r="I96" s="165"/>
      <c r="J96" s="165"/>
      <c r="K96" s="165"/>
      <c r="O96" s="166"/>
      <c r="Q96" s="150"/>
    </row>
    <row r="97" spans="1:59">
      <c r="A97" s="151">
        <v>59</v>
      </c>
      <c r="B97" s="152" t="s">
        <v>233</v>
      </c>
      <c r="C97" s="153" t="s">
        <v>234</v>
      </c>
      <c r="D97" s="154" t="s">
        <v>105</v>
      </c>
      <c r="E97" s="155">
        <v>71.099999999999994</v>
      </c>
      <c r="F97" s="155">
        <v>0</v>
      </c>
      <c r="G97" s="156">
        <f>E97*F97</f>
        <v>0</v>
      </c>
      <c r="H97" s="157">
        <v>1.8</v>
      </c>
      <c r="I97" s="157">
        <f>E97*H97</f>
        <v>127.97999999999999</v>
      </c>
      <c r="J97" s="157">
        <v>0</v>
      </c>
      <c r="K97" s="157">
        <f>E97*J97</f>
        <v>0</v>
      </c>
      <c r="Q97" s="150">
        <v>2</v>
      </c>
      <c r="BB97" s="137">
        <v>1</v>
      </c>
      <c r="BC97" s="137">
        <f>IF(BB97=1,G97,0)</f>
        <v>0</v>
      </c>
      <c r="BD97" s="137">
        <f>IF(BB97=2,G97,0)</f>
        <v>0</v>
      </c>
      <c r="BE97" s="137">
        <f>IF(BB97=3,G97,0)</f>
        <v>0</v>
      </c>
      <c r="BF97" s="137">
        <f>IF(BB97=4,G97,0)</f>
        <v>0</v>
      </c>
      <c r="BG97" s="137">
        <f>IF(BB97=5,G97,0)</f>
        <v>0</v>
      </c>
    </row>
    <row r="98" spans="1:59">
      <c r="A98" s="158"/>
      <c r="B98" s="159"/>
      <c r="C98" s="160" t="s">
        <v>235</v>
      </c>
      <c r="D98" s="161"/>
      <c r="E98" s="162">
        <v>71.099999999999994</v>
      </c>
      <c r="F98" s="163"/>
      <c r="G98" s="164"/>
      <c r="H98" s="165"/>
      <c r="I98" s="165"/>
      <c r="J98" s="165"/>
      <c r="K98" s="165"/>
      <c r="O98" s="166"/>
      <c r="Q98" s="150"/>
    </row>
    <row r="99" spans="1:59">
      <c r="A99" s="151">
        <v>60</v>
      </c>
      <c r="B99" s="152" t="s">
        <v>236</v>
      </c>
      <c r="C99" s="153" t="s">
        <v>237</v>
      </c>
      <c r="D99" s="154" t="s">
        <v>77</v>
      </c>
      <c r="E99" s="155">
        <v>661</v>
      </c>
      <c r="F99" s="155">
        <v>0</v>
      </c>
      <c r="G99" s="156">
        <f>E99*F99</f>
        <v>0</v>
      </c>
      <c r="H99" s="157">
        <v>0.13600000000000001</v>
      </c>
      <c r="I99" s="157">
        <f>E99*H99</f>
        <v>89.896000000000001</v>
      </c>
      <c r="J99" s="157">
        <v>0</v>
      </c>
      <c r="K99" s="157">
        <f>E99*J99</f>
        <v>0</v>
      </c>
      <c r="Q99" s="150">
        <v>2</v>
      </c>
      <c r="BB99" s="137">
        <v>1</v>
      </c>
      <c r="BC99" s="137">
        <f>IF(BB99=1,G99,0)</f>
        <v>0</v>
      </c>
      <c r="BD99" s="137">
        <f>IF(BB99=2,G99,0)</f>
        <v>0</v>
      </c>
      <c r="BE99" s="137">
        <f>IF(BB99=3,G99,0)</f>
        <v>0</v>
      </c>
      <c r="BF99" s="137">
        <f>IF(BB99=4,G99,0)</f>
        <v>0</v>
      </c>
      <c r="BG99" s="137">
        <f>IF(BB99=5,G99,0)</f>
        <v>0</v>
      </c>
    </row>
    <row r="100" spans="1:59">
      <c r="A100" s="151">
        <v>61</v>
      </c>
      <c r="B100" s="152" t="s">
        <v>238</v>
      </c>
      <c r="C100" s="153" t="s">
        <v>239</v>
      </c>
      <c r="D100" s="154" t="s">
        <v>77</v>
      </c>
      <c r="E100" s="155">
        <v>28</v>
      </c>
      <c r="F100" s="155">
        <v>0</v>
      </c>
      <c r="G100" s="156">
        <f>E100*F100</f>
        <v>0</v>
      </c>
      <c r="H100" s="157">
        <v>0.18099999999999999</v>
      </c>
      <c r="I100" s="157">
        <f>E100*H100</f>
        <v>5.0679999999999996</v>
      </c>
      <c r="J100" s="157">
        <v>0</v>
      </c>
      <c r="K100" s="157">
        <f>E100*J100</f>
        <v>0</v>
      </c>
      <c r="Q100" s="150">
        <v>2</v>
      </c>
      <c r="BB100" s="137">
        <v>1</v>
      </c>
      <c r="BC100" s="137">
        <f>IF(BB100=1,G100,0)</f>
        <v>0</v>
      </c>
      <c r="BD100" s="137">
        <f>IF(BB100=2,G100,0)</f>
        <v>0</v>
      </c>
      <c r="BE100" s="137">
        <f>IF(BB100=3,G100,0)</f>
        <v>0</v>
      </c>
      <c r="BF100" s="137">
        <f>IF(BB100=4,G100,0)</f>
        <v>0</v>
      </c>
      <c r="BG100" s="137">
        <f>IF(BB100=5,G100,0)</f>
        <v>0</v>
      </c>
    </row>
    <row r="101" spans="1:59">
      <c r="A101" s="151">
        <v>62</v>
      </c>
      <c r="B101" s="152" t="s">
        <v>240</v>
      </c>
      <c r="C101" s="153" t="s">
        <v>241</v>
      </c>
      <c r="D101" s="154" t="s">
        <v>77</v>
      </c>
      <c r="E101" s="155">
        <v>11</v>
      </c>
      <c r="F101" s="155">
        <v>0</v>
      </c>
      <c r="G101" s="156">
        <f>E101*F101</f>
        <v>0</v>
      </c>
      <c r="H101" s="157">
        <v>0.18099999999999999</v>
      </c>
      <c r="I101" s="157">
        <f>E101*H101</f>
        <v>1.9909999999999999</v>
      </c>
      <c r="J101" s="157">
        <v>0</v>
      </c>
      <c r="K101" s="157">
        <f>E101*J101</f>
        <v>0</v>
      </c>
      <c r="Q101" s="150">
        <v>2</v>
      </c>
      <c r="BB101" s="137">
        <v>1</v>
      </c>
      <c r="BC101" s="137">
        <f>IF(BB101=1,G101,0)</f>
        <v>0</v>
      </c>
      <c r="BD101" s="137">
        <f>IF(BB101=2,G101,0)</f>
        <v>0</v>
      </c>
      <c r="BE101" s="137">
        <f>IF(BB101=3,G101,0)</f>
        <v>0</v>
      </c>
      <c r="BF101" s="137">
        <f>IF(BB101=4,G101,0)</f>
        <v>0</v>
      </c>
      <c r="BG101" s="137">
        <f>IF(BB101=5,G101,0)</f>
        <v>0</v>
      </c>
    </row>
    <row r="102" spans="1:59">
      <c r="A102" s="151">
        <v>63</v>
      </c>
      <c r="B102" s="152" t="s">
        <v>242</v>
      </c>
      <c r="C102" s="153" t="s">
        <v>243</v>
      </c>
      <c r="D102" s="154" t="s">
        <v>77</v>
      </c>
      <c r="E102" s="155">
        <v>22</v>
      </c>
      <c r="F102" s="155">
        <v>0</v>
      </c>
      <c r="G102" s="156">
        <f>E102*F102</f>
        <v>0</v>
      </c>
      <c r="H102" s="157">
        <v>0.18099999999999999</v>
      </c>
      <c r="I102" s="157">
        <f>E102*H102</f>
        <v>3.9819999999999998</v>
      </c>
      <c r="J102" s="157">
        <v>0</v>
      </c>
      <c r="K102" s="157">
        <f>E102*J102</f>
        <v>0</v>
      </c>
      <c r="Q102" s="150">
        <v>2</v>
      </c>
      <c r="BB102" s="137">
        <v>1</v>
      </c>
      <c r="BC102" s="137">
        <f>IF(BB102=1,G102,0)</f>
        <v>0</v>
      </c>
      <c r="BD102" s="137">
        <f>IF(BB102=2,G102,0)</f>
        <v>0</v>
      </c>
      <c r="BE102" s="137">
        <f>IF(BB102=3,G102,0)</f>
        <v>0</v>
      </c>
      <c r="BF102" s="137">
        <f>IF(BB102=4,G102,0)</f>
        <v>0</v>
      </c>
      <c r="BG102" s="137">
        <f>IF(BB102=5,G102,0)</f>
        <v>0</v>
      </c>
    </row>
    <row r="103" spans="1:59">
      <c r="A103" s="151">
        <v>64</v>
      </c>
      <c r="B103" s="152" t="s">
        <v>244</v>
      </c>
      <c r="C103" s="153" t="s">
        <v>245</v>
      </c>
      <c r="D103" s="154" t="s">
        <v>71</v>
      </c>
      <c r="E103" s="155">
        <v>3</v>
      </c>
      <c r="F103" s="155">
        <v>0</v>
      </c>
      <c r="G103" s="156">
        <f>E103*F103</f>
        <v>0</v>
      </c>
      <c r="H103" s="157">
        <v>1.8</v>
      </c>
      <c r="I103" s="157">
        <f>E103*H103</f>
        <v>5.4</v>
      </c>
      <c r="J103" s="157">
        <v>0</v>
      </c>
      <c r="K103" s="157">
        <f>E103*J103</f>
        <v>0</v>
      </c>
      <c r="Q103" s="150">
        <v>2</v>
      </c>
      <c r="BB103" s="137">
        <v>1</v>
      </c>
      <c r="BC103" s="137">
        <f>IF(BB103=1,G103,0)</f>
        <v>0</v>
      </c>
      <c r="BD103" s="137">
        <f>IF(BB103=2,G103,0)</f>
        <v>0</v>
      </c>
      <c r="BE103" s="137">
        <f>IF(BB103=3,G103,0)</f>
        <v>0</v>
      </c>
      <c r="BF103" s="137">
        <f>IF(BB103=4,G103,0)</f>
        <v>0</v>
      </c>
      <c r="BG103" s="137">
        <f>IF(BB103=5,G103,0)</f>
        <v>0</v>
      </c>
    </row>
    <row r="104" spans="1:59">
      <c r="A104" s="151">
        <v>65</v>
      </c>
      <c r="B104" s="152" t="s">
        <v>246</v>
      </c>
      <c r="C104" s="153" t="s">
        <v>247</v>
      </c>
      <c r="D104" s="154" t="s">
        <v>71</v>
      </c>
      <c r="E104" s="155">
        <v>1</v>
      </c>
      <c r="F104" s="155">
        <v>0</v>
      </c>
      <c r="G104" s="156">
        <f>E104*F104</f>
        <v>0</v>
      </c>
      <c r="H104" s="157">
        <v>0.38500000000000001</v>
      </c>
      <c r="I104" s="157">
        <f>E104*H104</f>
        <v>0.38500000000000001</v>
      </c>
      <c r="J104" s="157">
        <v>0</v>
      </c>
      <c r="K104" s="157">
        <f>E104*J104</f>
        <v>0</v>
      </c>
      <c r="Q104" s="150">
        <v>2</v>
      </c>
      <c r="BB104" s="137">
        <v>1</v>
      </c>
      <c r="BC104" s="137">
        <f>IF(BB104=1,G104,0)</f>
        <v>0</v>
      </c>
      <c r="BD104" s="137">
        <f>IF(BB104=2,G104,0)</f>
        <v>0</v>
      </c>
      <c r="BE104" s="137">
        <f>IF(BB104=3,G104,0)</f>
        <v>0</v>
      </c>
      <c r="BF104" s="137">
        <f>IF(BB104=4,G104,0)</f>
        <v>0</v>
      </c>
      <c r="BG104" s="137">
        <f>IF(BB104=5,G104,0)</f>
        <v>0</v>
      </c>
    </row>
    <row r="105" spans="1:59">
      <c r="A105" s="167"/>
      <c r="B105" s="168" t="s">
        <v>72</v>
      </c>
      <c r="C105" s="169" t="str">
        <f>CONCATENATE(B77," ",C77)</f>
        <v>5 Komunikace</v>
      </c>
      <c r="D105" s="167"/>
      <c r="E105" s="170"/>
      <c r="F105" s="170"/>
      <c r="G105" s="171">
        <f>SUM(G77:G104)</f>
        <v>0</v>
      </c>
      <c r="H105" s="172"/>
      <c r="I105" s="173">
        <f>SUM(I77:I104)</f>
        <v>635.98455499999977</v>
      </c>
      <c r="J105" s="172"/>
      <c r="K105" s="173">
        <f>SUM(K77:K104)</f>
        <v>0</v>
      </c>
      <c r="Q105" s="150">
        <v>4</v>
      </c>
      <c r="BC105" s="174">
        <f>SUM(BC77:BC104)</f>
        <v>0</v>
      </c>
      <c r="BD105" s="174">
        <f>SUM(BD77:BD104)</f>
        <v>0</v>
      </c>
      <c r="BE105" s="174">
        <f>SUM(BE77:BE104)</f>
        <v>0</v>
      </c>
      <c r="BF105" s="174">
        <f>SUM(BF77:BF104)</f>
        <v>0</v>
      </c>
      <c r="BG105" s="174">
        <f>SUM(BG77:BG104)</f>
        <v>0</v>
      </c>
    </row>
    <row r="106" spans="1:59">
      <c r="A106" s="143" t="s">
        <v>68</v>
      </c>
      <c r="B106" s="144" t="s">
        <v>248</v>
      </c>
      <c r="C106" s="145" t="s">
        <v>249</v>
      </c>
      <c r="D106" s="146"/>
      <c r="E106" s="147"/>
      <c r="F106" s="147"/>
      <c r="G106" s="148"/>
      <c r="H106" s="149"/>
      <c r="I106" s="149"/>
      <c r="J106" s="149"/>
      <c r="K106" s="149"/>
      <c r="Q106" s="150">
        <v>1</v>
      </c>
    </row>
    <row r="107" spans="1:59" ht="25.5">
      <c r="A107" s="151">
        <v>66</v>
      </c>
      <c r="B107" s="152" t="s">
        <v>250</v>
      </c>
      <c r="C107" s="153" t="s">
        <v>251</v>
      </c>
      <c r="D107" s="154" t="s">
        <v>84</v>
      </c>
      <c r="E107" s="155">
        <v>30</v>
      </c>
      <c r="F107" s="155">
        <v>0</v>
      </c>
      <c r="G107" s="156">
        <f>E107*F107</f>
        <v>0</v>
      </c>
      <c r="H107" s="157">
        <v>2.3700000000000001E-3</v>
      </c>
      <c r="I107" s="157">
        <f>E107*H107</f>
        <v>7.110000000000001E-2</v>
      </c>
      <c r="J107" s="157">
        <v>0</v>
      </c>
      <c r="K107" s="157">
        <f>E107*J107</f>
        <v>0</v>
      </c>
      <c r="Q107" s="150">
        <v>2</v>
      </c>
      <c r="BB107" s="137">
        <v>1</v>
      </c>
      <c r="BC107" s="137">
        <f>IF(BB107=1,G107,0)</f>
        <v>0</v>
      </c>
      <c r="BD107" s="137">
        <f>IF(BB107=2,G107,0)</f>
        <v>0</v>
      </c>
      <c r="BE107" s="137">
        <f>IF(BB107=3,G107,0)</f>
        <v>0</v>
      </c>
      <c r="BF107" s="137">
        <f>IF(BB107=4,G107,0)</f>
        <v>0</v>
      </c>
      <c r="BG107" s="137">
        <f>IF(BB107=5,G107,0)</f>
        <v>0</v>
      </c>
    </row>
    <row r="108" spans="1:59">
      <c r="A108" s="151">
        <v>67</v>
      </c>
      <c r="B108" s="152" t="s">
        <v>252</v>
      </c>
      <c r="C108" s="153" t="s">
        <v>253</v>
      </c>
      <c r="D108" s="154" t="s">
        <v>92</v>
      </c>
      <c r="E108" s="155">
        <v>11</v>
      </c>
      <c r="F108" s="155">
        <v>0</v>
      </c>
      <c r="G108" s="156">
        <f>E108*F108</f>
        <v>0</v>
      </c>
      <c r="H108" s="157">
        <v>1.0000000000000001E-5</v>
      </c>
      <c r="I108" s="157">
        <f>E108*H108</f>
        <v>1.1E-4</v>
      </c>
      <c r="J108" s="157">
        <v>0</v>
      </c>
      <c r="K108" s="157">
        <f>E108*J108</f>
        <v>0</v>
      </c>
      <c r="Q108" s="150">
        <v>2</v>
      </c>
      <c r="BB108" s="137">
        <v>1</v>
      </c>
      <c r="BC108" s="137">
        <f>IF(BB108=1,G108,0)</f>
        <v>0</v>
      </c>
      <c r="BD108" s="137">
        <f>IF(BB108=2,G108,0)</f>
        <v>0</v>
      </c>
      <c r="BE108" s="137">
        <f>IF(BB108=3,G108,0)</f>
        <v>0</v>
      </c>
      <c r="BF108" s="137">
        <f>IF(BB108=4,G108,0)</f>
        <v>0</v>
      </c>
      <c r="BG108" s="137">
        <f>IF(BB108=5,G108,0)</f>
        <v>0</v>
      </c>
    </row>
    <row r="109" spans="1:59">
      <c r="A109" s="151">
        <v>68</v>
      </c>
      <c r="B109" s="152" t="s">
        <v>254</v>
      </c>
      <c r="C109" s="153" t="s">
        <v>255</v>
      </c>
      <c r="D109" s="154" t="s">
        <v>92</v>
      </c>
      <c r="E109" s="155">
        <v>12</v>
      </c>
      <c r="F109" s="155">
        <v>0</v>
      </c>
      <c r="G109" s="156">
        <f>E109*F109</f>
        <v>0</v>
      </c>
      <c r="H109" s="157">
        <v>0.34089999999999998</v>
      </c>
      <c r="I109" s="157">
        <f>E109*H109</f>
        <v>4.0907999999999998</v>
      </c>
      <c r="J109" s="157">
        <v>0</v>
      </c>
      <c r="K109" s="157">
        <f>E109*J109</f>
        <v>0</v>
      </c>
      <c r="Q109" s="150">
        <v>2</v>
      </c>
      <c r="BB109" s="137">
        <v>1</v>
      </c>
      <c r="BC109" s="137">
        <f>IF(BB109=1,G109,0)</f>
        <v>0</v>
      </c>
      <c r="BD109" s="137">
        <f>IF(BB109=2,G109,0)</f>
        <v>0</v>
      </c>
      <c r="BE109" s="137">
        <f>IF(BB109=3,G109,0)</f>
        <v>0</v>
      </c>
      <c r="BF109" s="137">
        <f>IF(BB109=4,G109,0)</f>
        <v>0</v>
      </c>
      <c r="BG109" s="137">
        <f>IF(BB109=5,G109,0)</f>
        <v>0</v>
      </c>
    </row>
    <row r="110" spans="1:59">
      <c r="A110" s="151">
        <v>69</v>
      </c>
      <c r="B110" s="152" t="s">
        <v>256</v>
      </c>
      <c r="C110" s="153" t="s">
        <v>257</v>
      </c>
      <c r="D110" s="154" t="s">
        <v>92</v>
      </c>
      <c r="E110" s="155">
        <v>13</v>
      </c>
      <c r="F110" s="155">
        <v>0</v>
      </c>
      <c r="G110" s="156">
        <f>E110*F110</f>
        <v>0</v>
      </c>
      <c r="H110" s="157">
        <v>9.3600000000000003E-3</v>
      </c>
      <c r="I110" s="157">
        <f>E110*H110</f>
        <v>0.12168000000000001</v>
      </c>
      <c r="J110" s="157">
        <v>0</v>
      </c>
      <c r="K110" s="157">
        <f>E110*J110</f>
        <v>0</v>
      </c>
      <c r="Q110" s="150">
        <v>2</v>
      </c>
      <c r="BB110" s="137">
        <v>1</v>
      </c>
      <c r="BC110" s="137">
        <f>IF(BB110=1,G110,0)</f>
        <v>0</v>
      </c>
      <c r="BD110" s="137">
        <f>IF(BB110=2,G110,0)</f>
        <v>0</v>
      </c>
      <c r="BE110" s="137">
        <f>IF(BB110=3,G110,0)</f>
        <v>0</v>
      </c>
      <c r="BF110" s="137">
        <f>IF(BB110=4,G110,0)</f>
        <v>0</v>
      </c>
      <c r="BG110" s="137">
        <f>IF(BB110=5,G110,0)</f>
        <v>0</v>
      </c>
    </row>
    <row r="111" spans="1:59">
      <c r="A111" s="151">
        <v>70</v>
      </c>
      <c r="B111" s="152" t="s">
        <v>258</v>
      </c>
      <c r="C111" s="153" t="s">
        <v>259</v>
      </c>
      <c r="D111" s="154" t="s">
        <v>92</v>
      </c>
      <c r="E111" s="155">
        <v>2</v>
      </c>
      <c r="F111" s="155">
        <v>0</v>
      </c>
      <c r="G111" s="156">
        <f>E111*F111</f>
        <v>0</v>
      </c>
      <c r="H111" s="157">
        <v>0.43093999999999999</v>
      </c>
      <c r="I111" s="157">
        <f>E111*H111</f>
        <v>0.86187999999999998</v>
      </c>
      <c r="J111" s="157">
        <v>0</v>
      </c>
      <c r="K111" s="157">
        <f>E111*J111</f>
        <v>0</v>
      </c>
      <c r="Q111" s="150">
        <v>2</v>
      </c>
      <c r="BB111" s="137">
        <v>1</v>
      </c>
      <c r="BC111" s="137">
        <f>IF(BB111=1,G111,0)</f>
        <v>0</v>
      </c>
      <c r="BD111" s="137">
        <f>IF(BB111=2,G111,0)</f>
        <v>0</v>
      </c>
      <c r="BE111" s="137">
        <f>IF(BB111=3,G111,0)</f>
        <v>0</v>
      </c>
      <c r="BF111" s="137">
        <f>IF(BB111=4,G111,0)</f>
        <v>0</v>
      </c>
      <c r="BG111" s="137">
        <f>IF(BB111=5,G111,0)</f>
        <v>0</v>
      </c>
    </row>
    <row r="112" spans="1:59">
      <c r="A112" s="151">
        <v>71</v>
      </c>
      <c r="B112" s="152" t="s">
        <v>260</v>
      </c>
      <c r="C112" s="153" t="s">
        <v>261</v>
      </c>
      <c r="D112" s="154" t="s">
        <v>92</v>
      </c>
      <c r="E112" s="155">
        <v>7</v>
      </c>
      <c r="F112" s="155">
        <v>0</v>
      </c>
      <c r="G112" s="156">
        <f>E112*F112</f>
        <v>0</v>
      </c>
      <c r="H112" s="157">
        <v>0.31590000000000001</v>
      </c>
      <c r="I112" s="157">
        <f>E112*H112</f>
        <v>2.2113</v>
      </c>
      <c r="J112" s="157">
        <v>0</v>
      </c>
      <c r="K112" s="157">
        <f>E112*J112</f>
        <v>0</v>
      </c>
      <c r="Q112" s="150">
        <v>2</v>
      </c>
      <c r="BB112" s="137">
        <v>1</v>
      </c>
      <c r="BC112" s="137">
        <f>IF(BB112=1,G112,0)</f>
        <v>0</v>
      </c>
      <c r="BD112" s="137">
        <f>IF(BB112=2,G112,0)</f>
        <v>0</v>
      </c>
      <c r="BE112" s="137">
        <f>IF(BB112=3,G112,0)</f>
        <v>0</v>
      </c>
      <c r="BF112" s="137">
        <f>IF(BB112=4,G112,0)</f>
        <v>0</v>
      </c>
      <c r="BG112" s="137">
        <f>IF(BB112=5,G112,0)</f>
        <v>0</v>
      </c>
    </row>
    <row r="113" spans="1:59">
      <c r="A113" s="151">
        <v>72</v>
      </c>
      <c r="B113" s="152" t="s">
        <v>262</v>
      </c>
      <c r="C113" s="153" t="s">
        <v>263</v>
      </c>
      <c r="D113" s="154" t="s">
        <v>71</v>
      </c>
      <c r="E113" s="155">
        <v>11</v>
      </c>
      <c r="F113" s="155">
        <v>0</v>
      </c>
      <c r="G113" s="156">
        <f>E113*F113</f>
        <v>0</v>
      </c>
      <c r="H113" s="157">
        <v>0</v>
      </c>
      <c r="I113" s="157">
        <f>E113*H113</f>
        <v>0</v>
      </c>
      <c r="J113" s="157">
        <v>0</v>
      </c>
      <c r="K113" s="157">
        <f>E113*J113</f>
        <v>0</v>
      </c>
      <c r="Q113" s="150">
        <v>2</v>
      </c>
      <c r="BB113" s="137">
        <v>1</v>
      </c>
      <c r="BC113" s="137">
        <f>IF(BB113=1,G113,0)</f>
        <v>0</v>
      </c>
      <c r="BD113" s="137">
        <f>IF(BB113=2,G113,0)</f>
        <v>0</v>
      </c>
      <c r="BE113" s="137">
        <f>IF(BB113=3,G113,0)</f>
        <v>0</v>
      </c>
      <c r="BF113" s="137">
        <f>IF(BB113=4,G113,0)</f>
        <v>0</v>
      </c>
      <c r="BG113" s="137">
        <f>IF(BB113=5,G113,0)</f>
        <v>0</v>
      </c>
    </row>
    <row r="114" spans="1:59">
      <c r="A114" s="151">
        <v>73</v>
      </c>
      <c r="B114" s="152" t="s">
        <v>264</v>
      </c>
      <c r="C114" s="153" t="s">
        <v>265</v>
      </c>
      <c r="D114" s="154" t="s">
        <v>71</v>
      </c>
      <c r="E114" s="155">
        <v>12</v>
      </c>
      <c r="F114" s="155">
        <v>0</v>
      </c>
      <c r="G114" s="156">
        <f>E114*F114</f>
        <v>0</v>
      </c>
      <c r="H114" s="157">
        <v>0</v>
      </c>
      <c r="I114" s="157">
        <f>E114*H114</f>
        <v>0</v>
      </c>
      <c r="J114" s="157">
        <v>0</v>
      </c>
      <c r="K114" s="157">
        <f>E114*J114</f>
        <v>0</v>
      </c>
      <c r="Q114" s="150">
        <v>2</v>
      </c>
      <c r="BB114" s="137">
        <v>1</v>
      </c>
      <c r="BC114" s="137">
        <f>IF(BB114=1,G114,0)</f>
        <v>0</v>
      </c>
      <c r="BD114" s="137">
        <f>IF(BB114=2,G114,0)</f>
        <v>0</v>
      </c>
      <c r="BE114" s="137">
        <f>IF(BB114=3,G114,0)</f>
        <v>0</v>
      </c>
      <c r="BF114" s="137">
        <f>IF(BB114=4,G114,0)</f>
        <v>0</v>
      </c>
      <c r="BG114" s="137">
        <f>IF(BB114=5,G114,0)</f>
        <v>0</v>
      </c>
    </row>
    <row r="115" spans="1:59">
      <c r="A115" s="167"/>
      <c r="B115" s="168" t="s">
        <v>72</v>
      </c>
      <c r="C115" s="169" t="str">
        <f>CONCATENATE(B106," ",C106)</f>
        <v>8 Trubní vedení</v>
      </c>
      <c r="D115" s="167"/>
      <c r="E115" s="170"/>
      <c r="F115" s="170"/>
      <c r="G115" s="171">
        <f>SUM(G106:G114)</f>
        <v>0</v>
      </c>
      <c r="H115" s="172"/>
      <c r="I115" s="173">
        <f>SUM(I106:I114)</f>
        <v>7.3568700000000007</v>
      </c>
      <c r="J115" s="172"/>
      <c r="K115" s="173">
        <f>SUM(K106:K114)</f>
        <v>0</v>
      </c>
      <c r="Q115" s="150">
        <v>4</v>
      </c>
      <c r="BC115" s="174">
        <f>SUM(BC106:BC114)</f>
        <v>0</v>
      </c>
      <c r="BD115" s="174">
        <f>SUM(BD106:BD114)</f>
        <v>0</v>
      </c>
      <c r="BE115" s="174">
        <f>SUM(BE106:BE114)</f>
        <v>0</v>
      </c>
      <c r="BF115" s="174">
        <f>SUM(BF106:BF114)</f>
        <v>0</v>
      </c>
      <c r="BG115" s="174">
        <f>SUM(BG106:BG114)</f>
        <v>0</v>
      </c>
    </row>
    <row r="116" spans="1:59">
      <c r="A116" s="143" t="s">
        <v>68</v>
      </c>
      <c r="B116" s="144" t="s">
        <v>266</v>
      </c>
      <c r="C116" s="145" t="s">
        <v>267</v>
      </c>
      <c r="D116" s="146"/>
      <c r="E116" s="147"/>
      <c r="F116" s="147"/>
      <c r="G116" s="148"/>
      <c r="H116" s="149"/>
      <c r="I116" s="149"/>
      <c r="J116" s="149"/>
      <c r="K116" s="149"/>
      <c r="Q116" s="150">
        <v>1</v>
      </c>
    </row>
    <row r="117" spans="1:59">
      <c r="A117" s="151">
        <v>74</v>
      </c>
      <c r="B117" s="152" t="s">
        <v>268</v>
      </c>
      <c r="C117" s="153" t="s">
        <v>269</v>
      </c>
      <c r="D117" s="154" t="s">
        <v>84</v>
      </c>
      <c r="E117" s="155">
        <v>533</v>
      </c>
      <c r="F117" s="155">
        <v>0</v>
      </c>
      <c r="G117" s="156">
        <f>E117*F117</f>
        <v>0</v>
      </c>
      <c r="H117" s="157">
        <v>0</v>
      </c>
      <c r="I117" s="157">
        <f>E117*H117</f>
        <v>0</v>
      </c>
      <c r="J117" s="157">
        <v>0</v>
      </c>
      <c r="K117" s="157">
        <f>E117*J117</f>
        <v>0</v>
      </c>
      <c r="Q117" s="150">
        <v>2</v>
      </c>
      <c r="BB117" s="137">
        <v>1</v>
      </c>
      <c r="BC117" s="137">
        <f>IF(BB117=1,G117,0)</f>
        <v>0</v>
      </c>
      <c r="BD117" s="137">
        <f>IF(BB117=2,G117,0)</f>
        <v>0</v>
      </c>
      <c r="BE117" s="137">
        <f>IF(BB117=3,G117,0)</f>
        <v>0</v>
      </c>
      <c r="BF117" s="137">
        <f>IF(BB117=4,G117,0)</f>
        <v>0</v>
      </c>
      <c r="BG117" s="137">
        <f>IF(BB117=5,G117,0)</f>
        <v>0</v>
      </c>
    </row>
    <row r="118" spans="1:59">
      <c r="A118" s="151">
        <v>75</v>
      </c>
      <c r="B118" s="152" t="s">
        <v>270</v>
      </c>
      <c r="C118" s="153" t="s">
        <v>271</v>
      </c>
      <c r="D118" s="154" t="s">
        <v>84</v>
      </c>
      <c r="E118" s="155">
        <v>6</v>
      </c>
      <c r="F118" s="155">
        <v>0</v>
      </c>
      <c r="G118" s="156">
        <f>E118*F118</f>
        <v>0</v>
      </c>
      <c r="H118" s="157">
        <v>0.125</v>
      </c>
      <c r="I118" s="157">
        <f>E118*H118</f>
        <v>0.75</v>
      </c>
      <c r="J118" s="157">
        <v>0</v>
      </c>
      <c r="K118" s="157">
        <f>E118*J118</f>
        <v>0</v>
      </c>
      <c r="Q118" s="150">
        <v>2</v>
      </c>
      <c r="BB118" s="137">
        <v>1</v>
      </c>
      <c r="BC118" s="137">
        <f>IF(BB118=1,G118,0)</f>
        <v>0</v>
      </c>
      <c r="BD118" s="137">
        <f>IF(BB118=2,G118,0)</f>
        <v>0</v>
      </c>
      <c r="BE118" s="137">
        <f>IF(BB118=3,G118,0)</f>
        <v>0</v>
      </c>
      <c r="BF118" s="137">
        <f>IF(BB118=4,G118,0)</f>
        <v>0</v>
      </c>
      <c r="BG118" s="137">
        <f>IF(BB118=5,G118,0)</f>
        <v>0</v>
      </c>
    </row>
    <row r="119" spans="1:59">
      <c r="A119" s="151">
        <v>76</v>
      </c>
      <c r="B119" s="152" t="s">
        <v>272</v>
      </c>
      <c r="C119" s="153" t="s">
        <v>273</v>
      </c>
      <c r="D119" s="154" t="s">
        <v>92</v>
      </c>
      <c r="E119" s="155">
        <v>11</v>
      </c>
      <c r="F119" s="155">
        <v>0</v>
      </c>
      <c r="G119" s="156">
        <f>E119*F119</f>
        <v>0</v>
      </c>
      <c r="H119" s="157">
        <v>0.25</v>
      </c>
      <c r="I119" s="157">
        <f>E119*H119</f>
        <v>2.75</v>
      </c>
      <c r="J119" s="157">
        <v>0</v>
      </c>
      <c r="K119" s="157">
        <f>E119*J119</f>
        <v>0</v>
      </c>
      <c r="Q119" s="150">
        <v>2</v>
      </c>
      <c r="BB119" s="137">
        <v>1</v>
      </c>
      <c r="BC119" s="137">
        <f>IF(BB119=1,G119,0)</f>
        <v>0</v>
      </c>
      <c r="BD119" s="137">
        <f>IF(BB119=2,G119,0)</f>
        <v>0</v>
      </c>
      <c r="BE119" s="137">
        <f>IF(BB119=3,G119,0)</f>
        <v>0</v>
      </c>
      <c r="BF119" s="137">
        <f>IF(BB119=4,G119,0)</f>
        <v>0</v>
      </c>
      <c r="BG119" s="137">
        <f>IF(BB119=5,G119,0)</f>
        <v>0</v>
      </c>
    </row>
    <row r="120" spans="1:59">
      <c r="A120" s="151">
        <v>77</v>
      </c>
      <c r="B120" s="152" t="s">
        <v>274</v>
      </c>
      <c r="C120" s="153" t="s">
        <v>275</v>
      </c>
      <c r="D120" s="154" t="s">
        <v>77</v>
      </c>
      <c r="E120" s="155">
        <v>28</v>
      </c>
      <c r="F120" s="155">
        <v>0</v>
      </c>
      <c r="G120" s="156">
        <f>E120*F120</f>
        <v>0</v>
      </c>
      <c r="H120" s="157">
        <v>1.3999999999999999E-4</v>
      </c>
      <c r="I120" s="157">
        <f>E120*H120</f>
        <v>3.9199999999999999E-3</v>
      </c>
      <c r="J120" s="157">
        <v>0</v>
      </c>
      <c r="K120" s="157">
        <f>E120*J120</f>
        <v>0</v>
      </c>
      <c r="Q120" s="150">
        <v>2</v>
      </c>
      <c r="BB120" s="137">
        <v>1</v>
      </c>
      <c r="BC120" s="137">
        <f>IF(BB120=1,G120,0)</f>
        <v>0</v>
      </c>
      <c r="BD120" s="137">
        <f>IF(BB120=2,G120,0)</f>
        <v>0</v>
      </c>
      <c r="BE120" s="137">
        <f>IF(BB120=3,G120,0)</f>
        <v>0</v>
      </c>
      <c r="BF120" s="137">
        <f>IF(BB120=4,G120,0)</f>
        <v>0</v>
      </c>
      <c r="BG120" s="137">
        <f>IF(BB120=5,G120,0)</f>
        <v>0</v>
      </c>
    </row>
    <row r="121" spans="1:59">
      <c r="A121" s="158"/>
      <c r="B121" s="159"/>
      <c r="C121" s="160" t="s">
        <v>276</v>
      </c>
      <c r="D121" s="161"/>
      <c r="E121" s="162">
        <v>28</v>
      </c>
      <c r="F121" s="163"/>
      <c r="G121" s="164"/>
      <c r="H121" s="165"/>
      <c r="I121" s="165"/>
      <c r="J121" s="165"/>
      <c r="K121" s="165"/>
      <c r="O121" s="166"/>
      <c r="Q121" s="150"/>
    </row>
    <row r="122" spans="1:59">
      <c r="A122" s="151">
        <v>78</v>
      </c>
      <c r="B122" s="152" t="s">
        <v>277</v>
      </c>
      <c r="C122" s="153" t="s">
        <v>278</v>
      </c>
      <c r="D122" s="154" t="s">
        <v>84</v>
      </c>
      <c r="E122" s="155">
        <v>533</v>
      </c>
      <c r="F122" s="155">
        <v>0</v>
      </c>
      <c r="G122" s="156">
        <f>E122*F122</f>
        <v>0</v>
      </c>
      <c r="H122" s="157">
        <v>7.3999999999999999E-4</v>
      </c>
      <c r="I122" s="157">
        <f>E122*H122</f>
        <v>0.39441999999999999</v>
      </c>
      <c r="J122" s="157">
        <v>0</v>
      </c>
      <c r="K122" s="157">
        <f>E122*J122</f>
        <v>0</v>
      </c>
      <c r="Q122" s="150">
        <v>2</v>
      </c>
      <c r="BB122" s="137">
        <v>1</v>
      </c>
      <c r="BC122" s="137">
        <f>IF(BB122=1,G122,0)</f>
        <v>0</v>
      </c>
      <c r="BD122" s="137">
        <f>IF(BB122=2,G122,0)</f>
        <v>0</v>
      </c>
      <c r="BE122" s="137">
        <f>IF(BB122=3,G122,0)</f>
        <v>0</v>
      </c>
      <c r="BF122" s="137">
        <f>IF(BB122=4,G122,0)</f>
        <v>0</v>
      </c>
      <c r="BG122" s="137">
        <f>IF(BB122=5,G122,0)</f>
        <v>0</v>
      </c>
    </row>
    <row r="123" spans="1:59" ht="25.5">
      <c r="A123" s="151">
        <v>79</v>
      </c>
      <c r="B123" s="152" t="s">
        <v>279</v>
      </c>
      <c r="C123" s="153" t="s">
        <v>280</v>
      </c>
      <c r="D123" s="154" t="s">
        <v>84</v>
      </c>
      <c r="E123" s="155">
        <v>491</v>
      </c>
      <c r="F123" s="155">
        <v>0</v>
      </c>
      <c r="G123" s="156">
        <f>E123*F123</f>
        <v>0</v>
      </c>
      <c r="H123" s="157">
        <v>0.11693000000000001</v>
      </c>
      <c r="I123" s="157">
        <f>E123*H123</f>
        <v>57.41263</v>
      </c>
      <c r="J123" s="157">
        <v>0</v>
      </c>
      <c r="K123" s="157">
        <f>E123*J123</f>
        <v>0</v>
      </c>
      <c r="Q123" s="150">
        <v>2</v>
      </c>
      <c r="BB123" s="137">
        <v>1</v>
      </c>
      <c r="BC123" s="137">
        <f>IF(BB123=1,G123,0)</f>
        <v>0</v>
      </c>
      <c r="BD123" s="137">
        <f>IF(BB123=2,G123,0)</f>
        <v>0</v>
      </c>
      <c r="BE123" s="137">
        <f>IF(BB123=3,G123,0)</f>
        <v>0</v>
      </c>
      <c r="BF123" s="137">
        <f>IF(BB123=4,G123,0)</f>
        <v>0</v>
      </c>
      <c r="BG123" s="137">
        <f>IF(BB123=5,G123,0)</f>
        <v>0</v>
      </c>
    </row>
    <row r="124" spans="1:59" ht="25.5">
      <c r="A124" s="151">
        <v>80</v>
      </c>
      <c r="B124" s="152" t="s">
        <v>281</v>
      </c>
      <c r="C124" s="153" t="s">
        <v>282</v>
      </c>
      <c r="D124" s="154" t="s">
        <v>84</v>
      </c>
      <c r="E124" s="155">
        <v>533</v>
      </c>
      <c r="F124" s="155">
        <v>0</v>
      </c>
      <c r="G124" s="156">
        <f>E124*F124</f>
        <v>0</v>
      </c>
      <c r="H124" s="157">
        <v>0.14424000000000001</v>
      </c>
      <c r="I124" s="157">
        <f>E124*H124</f>
        <v>76.879919999999998</v>
      </c>
      <c r="J124" s="157">
        <v>0</v>
      </c>
      <c r="K124" s="157">
        <f>E124*J124</f>
        <v>0</v>
      </c>
      <c r="Q124" s="150">
        <v>2</v>
      </c>
      <c r="BB124" s="137">
        <v>1</v>
      </c>
      <c r="BC124" s="137">
        <f>IF(BB124=1,G124,0)</f>
        <v>0</v>
      </c>
      <c r="BD124" s="137">
        <f>IF(BB124=2,G124,0)</f>
        <v>0</v>
      </c>
      <c r="BE124" s="137">
        <f>IF(BB124=3,G124,0)</f>
        <v>0</v>
      </c>
      <c r="BF124" s="137">
        <f>IF(BB124=4,G124,0)</f>
        <v>0</v>
      </c>
      <c r="BG124" s="137">
        <f>IF(BB124=5,G124,0)</f>
        <v>0</v>
      </c>
    </row>
    <row r="125" spans="1:59">
      <c r="A125" s="151">
        <v>81</v>
      </c>
      <c r="B125" s="152" t="s">
        <v>283</v>
      </c>
      <c r="C125" s="153" t="s">
        <v>284</v>
      </c>
      <c r="D125" s="154" t="s">
        <v>84</v>
      </c>
      <c r="E125" s="155">
        <v>459</v>
      </c>
      <c r="F125" s="155">
        <v>0</v>
      </c>
      <c r="G125" s="156">
        <f>E125*F125</f>
        <v>0</v>
      </c>
      <c r="H125" s="157">
        <v>8.5999999999999993E-2</v>
      </c>
      <c r="I125" s="157">
        <f>E125*H125</f>
        <v>39.473999999999997</v>
      </c>
      <c r="J125" s="157">
        <v>0</v>
      </c>
      <c r="K125" s="157">
        <f>E125*J125</f>
        <v>0</v>
      </c>
      <c r="Q125" s="150">
        <v>2</v>
      </c>
      <c r="BB125" s="137">
        <v>1</v>
      </c>
      <c r="BC125" s="137">
        <f>IF(BB125=1,G125,0)</f>
        <v>0</v>
      </c>
      <c r="BD125" s="137">
        <f>IF(BB125=2,G125,0)</f>
        <v>0</v>
      </c>
      <c r="BE125" s="137">
        <f>IF(BB125=3,G125,0)</f>
        <v>0</v>
      </c>
      <c r="BF125" s="137">
        <f>IF(BB125=4,G125,0)</f>
        <v>0</v>
      </c>
      <c r="BG125" s="137">
        <f>IF(BB125=5,G125,0)</f>
        <v>0</v>
      </c>
    </row>
    <row r="126" spans="1:59">
      <c r="A126" s="151">
        <v>82</v>
      </c>
      <c r="B126" s="152" t="s">
        <v>285</v>
      </c>
      <c r="C126" s="153" t="s">
        <v>286</v>
      </c>
      <c r="D126" s="154" t="s">
        <v>84</v>
      </c>
      <c r="E126" s="155">
        <v>62</v>
      </c>
      <c r="F126" s="155">
        <v>0</v>
      </c>
      <c r="G126" s="156">
        <f>E126*F126</f>
        <v>0</v>
      </c>
      <c r="H126" s="157">
        <v>0.05</v>
      </c>
      <c r="I126" s="157">
        <f>E126*H126</f>
        <v>3.1</v>
      </c>
      <c r="J126" s="157">
        <v>0</v>
      </c>
      <c r="K126" s="157">
        <f>E126*J126</f>
        <v>0</v>
      </c>
      <c r="Q126" s="150">
        <v>2</v>
      </c>
      <c r="BB126" s="137">
        <v>1</v>
      </c>
      <c r="BC126" s="137">
        <f>IF(BB126=1,G126,0)</f>
        <v>0</v>
      </c>
      <c r="BD126" s="137">
        <f>IF(BB126=2,G126,0)</f>
        <v>0</v>
      </c>
      <c r="BE126" s="137">
        <f>IF(BB126=3,G126,0)</f>
        <v>0</v>
      </c>
      <c r="BF126" s="137">
        <f>IF(BB126=4,G126,0)</f>
        <v>0</v>
      </c>
      <c r="BG126" s="137">
        <f>IF(BB126=5,G126,0)</f>
        <v>0</v>
      </c>
    </row>
    <row r="127" spans="1:59">
      <c r="A127" s="151">
        <v>83</v>
      </c>
      <c r="B127" s="152" t="s">
        <v>287</v>
      </c>
      <c r="C127" s="153" t="s">
        <v>288</v>
      </c>
      <c r="D127" s="154" t="s">
        <v>71</v>
      </c>
      <c r="E127" s="155">
        <v>18</v>
      </c>
      <c r="F127" s="155">
        <v>0</v>
      </c>
      <c r="G127" s="156">
        <f>E127*F127</f>
        <v>0</v>
      </c>
      <c r="H127" s="157">
        <v>6.6000000000000003E-2</v>
      </c>
      <c r="I127" s="157">
        <f>E127*H127</f>
        <v>1.1880000000000002</v>
      </c>
      <c r="J127" s="157">
        <v>0</v>
      </c>
      <c r="K127" s="157">
        <f>E127*J127</f>
        <v>0</v>
      </c>
      <c r="Q127" s="150">
        <v>2</v>
      </c>
      <c r="BB127" s="137">
        <v>1</v>
      </c>
      <c r="BC127" s="137">
        <f>IF(BB127=1,G127,0)</f>
        <v>0</v>
      </c>
      <c r="BD127" s="137">
        <f>IF(BB127=2,G127,0)</f>
        <v>0</v>
      </c>
      <c r="BE127" s="137">
        <f>IF(BB127=3,G127,0)</f>
        <v>0</v>
      </c>
      <c r="BF127" s="137">
        <f>IF(BB127=4,G127,0)</f>
        <v>0</v>
      </c>
      <c r="BG127" s="137">
        <f>IF(BB127=5,G127,0)</f>
        <v>0</v>
      </c>
    </row>
    <row r="128" spans="1:59">
      <c r="A128" s="151">
        <v>84</v>
      </c>
      <c r="B128" s="152" t="s">
        <v>289</v>
      </c>
      <c r="C128" s="153" t="s">
        <v>290</v>
      </c>
      <c r="D128" s="154" t="s">
        <v>71</v>
      </c>
      <c r="E128" s="155">
        <v>1</v>
      </c>
      <c r="F128" s="155">
        <v>0</v>
      </c>
      <c r="G128" s="156">
        <f>E128*F128</f>
        <v>0</v>
      </c>
      <c r="H128" s="157">
        <v>0</v>
      </c>
      <c r="I128" s="157">
        <f>E128*H128</f>
        <v>0</v>
      </c>
      <c r="J128" s="157">
        <v>0</v>
      </c>
      <c r="K128" s="157">
        <f>E128*J128</f>
        <v>0</v>
      </c>
      <c r="Q128" s="150">
        <v>2</v>
      </c>
      <c r="BB128" s="137">
        <v>1</v>
      </c>
      <c r="BC128" s="137">
        <f>IF(BB128=1,G128,0)</f>
        <v>0</v>
      </c>
      <c r="BD128" s="137">
        <f>IF(BB128=2,G128,0)</f>
        <v>0</v>
      </c>
      <c r="BE128" s="137">
        <f>IF(BB128=3,G128,0)</f>
        <v>0</v>
      </c>
      <c r="BF128" s="137">
        <f>IF(BB128=4,G128,0)</f>
        <v>0</v>
      </c>
      <c r="BG128" s="137">
        <f>IF(BB128=5,G128,0)</f>
        <v>0</v>
      </c>
    </row>
    <row r="129" spans="1:59">
      <c r="A129" s="151">
        <v>85</v>
      </c>
      <c r="B129" s="152" t="s">
        <v>291</v>
      </c>
      <c r="C129" s="153" t="s">
        <v>292</v>
      </c>
      <c r="D129" s="154" t="s">
        <v>71</v>
      </c>
      <c r="E129" s="155">
        <v>2</v>
      </c>
      <c r="F129" s="155">
        <v>0</v>
      </c>
      <c r="G129" s="156">
        <f>E129*F129</f>
        <v>0</v>
      </c>
      <c r="H129" s="157">
        <v>0</v>
      </c>
      <c r="I129" s="157">
        <f>E129*H129</f>
        <v>0</v>
      </c>
      <c r="J129" s="157">
        <v>0</v>
      </c>
      <c r="K129" s="157">
        <f>E129*J129</f>
        <v>0</v>
      </c>
      <c r="Q129" s="150">
        <v>2</v>
      </c>
      <c r="BB129" s="137">
        <v>1</v>
      </c>
      <c r="BC129" s="137">
        <f>IF(BB129=1,G129,0)</f>
        <v>0</v>
      </c>
      <c r="BD129" s="137">
        <f>IF(BB129=2,G129,0)</f>
        <v>0</v>
      </c>
      <c r="BE129" s="137">
        <f>IF(BB129=3,G129,0)</f>
        <v>0</v>
      </c>
      <c r="BF129" s="137">
        <f>IF(BB129=4,G129,0)</f>
        <v>0</v>
      </c>
      <c r="BG129" s="137">
        <f>IF(BB129=5,G129,0)</f>
        <v>0</v>
      </c>
    </row>
    <row r="130" spans="1:59">
      <c r="A130" s="151">
        <v>86</v>
      </c>
      <c r="B130" s="152" t="s">
        <v>293</v>
      </c>
      <c r="C130" s="153" t="s">
        <v>294</v>
      </c>
      <c r="D130" s="154" t="s">
        <v>71</v>
      </c>
      <c r="E130" s="155">
        <v>3</v>
      </c>
      <c r="F130" s="155">
        <v>0</v>
      </c>
      <c r="G130" s="156">
        <f>E130*F130</f>
        <v>0</v>
      </c>
      <c r="H130" s="157">
        <v>0</v>
      </c>
      <c r="I130" s="157">
        <f>E130*H130</f>
        <v>0</v>
      </c>
      <c r="J130" s="157">
        <v>0</v>
      </c>
      <c r="K130" s="157">
        <f>E130*J130</f>
        <v>0</v>
      </c>
      <c r="Q130" s="150">
        <v>2</v>
      </c>
      <c r="BB130" s="137">
        <v>1</v>
      </c>
      <c r="BC130" s="137">
        <f>IF(BB130=1,G130,0)</f>
        <v>0</v>
      </c>
      <c r="BD130" s="137">
        <f>IF(BB130=2,G130,0)</f>
        <v>0</v>
      </c>
      <c r="BE130" s="137">
        <f>IF(BB130=3,G130,0)</f>
        <v>0</v>
      </c>
      <c r="BF130" s="137">
        <f>IF(BB130=4,G130,0)</f>
        <v>0</v>
      </c>
      <c r="BG130" s="137">
        <f>IF(BB130=5,G130,0)</f>
        <v>0</v>
      </c>
    </row>
    <row r="131" spans="1:59" ht="25.5">
      <c r="A131" s="151">
        <v>87</v>
      </c>
      <c r="B131" s="152" t="s">
        <v>295</v>
      </c>
      <c r="C131" s="153" t="s">
        <v>296</v>
      </c>
      <c r="D131" s="154" t="s">
        <v>84</v>
      </c>
      <c r="E131" s="155">
        <v>6</v>
      </c>
      <c r="F131" s="155">
        <v>0</v>
      </c>
      <c r="G131" s="156">
        <f>E131*F131</f>
        <v>0</v>
      </c>
      <c r="H131" s="157">
        <v>1.6500000000000001E-2</v>
      </c>
      <c r="I131" s="157">
        <f>E131*H131</f>
        <v>9.9000000000000005E-2</v>
      </c>
      <c r="J131" s="157">
        <v>0</v>
      </c>
      <c r="K131" s="157">
        <f>E131*J131</f>
        <v>0</v>
      </c>
      <c r="Q131" s="150">
        <v>2</v>
      </c>
      <c r="BB131" s="137">
        <v>1</v>
      </c>
      <c r="BC131" s="137">
        <f>IF(BB131=1,G131,0)</f>
        <v>0</v>
      </c>
      <c r="BD131" s="137">
        <f>IF(BB131=2,G131,0)</f>
        <v>0</v>
      </c>
      <c r="BE131" s="137">
        <f>IF(BB131=3,G131,0)</f>
        <v>0</v>
      </c>
      <c r="BF131" s="137">
        <f>IF(BB131=4,G131,0)</f>
        <v>0</v>
      </c>
      <c r="BG131" s="137">
        <f>IF(BB131=5,G131,0)</f>
        <v>0</v>
      </c>
    </row>
    <row r="132" spans="1:59">
      <c r="A132" s="167"/>
      <c r="B132" s="168" t="s">
        <v>72</v>
      </c>
      <c r="C132" s="169" t="str">
        <f>CONCATENATE(B116," ",C116)</f>
        <v>91 Doplňující práce na komunikaci</v>
      </c>
      <c r="D132" s="167"/>
      <c r="E132" s="170"/>
      <c r="F132" s="170"/>
      <c r="G132" s="171">
        <f>SUM(G116:G131)</f>
        <v>0</v>
      </c>
      <c r="H132" s="172"/>
      <c r="I132" s="173">
        <f>SUM(I116:I131)</f>
        <v>182.05188999999996</v>
      </c>
      <c r="J132" s="172"/>
      <c r="K132" s="173">
        <f>SUM(K116:K131)</f>
        <v>0</v>
      </c>
      <c r="Q132" s="150">
        <v>4</v>
      </c>
      <c r="BC132" s="174">
        <f>SUM(BC116:BC131)</f>
        <v>0</v>
      </c>
      <c r="BD132" s="174">
        <f>SUM(BD116:BD131)</f>
        <v>0</v>
      </c>
      <c r="BE132" s="174">
        <f>SUM(BE116:BE131)</f>
        <v>0</v>
      </c>
      <c r="BF132" s="174">
        <f>SUM(BF116:BF131)</f>
        <v>0</v>
      </c>
      <c r="BG132" s="174">
        <f>SUM(BG116:BG131)</f>
        <v>0</v>
      </c>
    </row>
    <row r="133" spans="1:59">
      <c r="A133" s="143" t="s">
        <v>68</v>
      </c>
      <c r="B133" s="144" t="s">
        <v>297</v>
      </c>
      <c r="C133" s="145" t="s">
        <v>298</v>
      </c>
      <c r="D133" s="146"/>
      <c r="E133" s="147"/>
      <c r="F133" s="147"/>
      <c r="G133" s="148"/>
      <c r="H133" s="149"/>
      <c r="I133" s="149"/>
      <c r="J133" s="149"/>
      <c r="K133" s="149"/>
      <c r="Q133" s="150">
        <v>1</v>
      </c>
    </row>
    <row r="134" spans="1:59">
      <c r="A134" s="151">
        <v>88</v>
      </c>
      <c r="B134" s="152" t="s">
        <v>299</v>
      </c>
      <c r="C134" s="153" t="s">
        <v>300</v>
      </c>
      <c r="D134" s="154" t="s">
        <v>84</v>
      </c>
      <c r="E134" s="155">
        <v>73.5</v>
      </c>
      <c r="F134" s="155">
        <v>0</v>
      </c>
      <c r="G134" s="156">
        <f>E134*F134</f>
        <v>0</v>
      </c>
      <c r="H134" s="157">
        <v>9.1069999999999998E-2</v>
      </c>
      <c r="I134" s="157">
        <f>E134*H134</f>
        <v>6.6936450000000001</v>
      </c>
      <c r="J134" s="157">
        <v>0</v>
      </c>
      <c r="K134" s="157">
        <f>E134*J134</f>
        <v>0</v>
      </c>
      <c r="Q134" s="150">
        <v>2</v>
      </c>
      <c r="BB134" s="137">
        <v>1</v>
      </c>
      <c r="BC134" s="137">
        <f>IF(BB134=1,G134,0)</f>
        <v>0</v>
      </c>
      <c r="BD134" s="137">
        <f>IF(BB134=2,G134,0)</f>
        <v>0</v>
      </c>
      <c r="BE134" s="137">
        <f>IF(BB134=3,G134,0)</f>
        <v>0</v>
      </c>
      <c r="BF134" s="137">
        <f>IF(BB134=4,G134,0)</f>
        <v>0</v>
      </c>
      <c r="BG134" s="137">
        <f>IF(BB134=5,G134,0)</f>
        <v>0</v>
      </c>
    </row>
    <row r="135" spans="1:59">
      <c r="A135" s="151">
        <v>89</v>
      </c>
      <c r="B135" s="152" t="s">
        <v>301</v>
      </c>
      <c r="C135" s="153" t="s">
        <v>302</v>
      </c>
      <c r="D135" s="154" t="s">
        <v>92</v>
      </c>
      <c r="E135" s="155">
        <v>220.5</v>
      </c>
      <c r="F135" s="155">
        <v>0</v>
      </c>
      <c r="G135" s="156">
        <f>E135*F135</f>
        <v>0</v>
      </c>
      <c r="H135" s="157">
        <v>3.7600000000000001E-2</v>
      </c>
      <c r="I135" s="157">
        <f>E135*H135</f>
        <v>8.2908000000000008</v>
      </c>
      <c r="J135" s="157">
        <v>0</v>
      </c>
      <c r="K135" s="157">
        <f>E135*J135</f>
        <v>0</v>
      </c>
      <c r="Q135" s="150">
        <v>2</v>
      </c>
      <c r="BB135" s="137">
        <v>1</v>
      </c>
      <c r="BC135" s="137">
        <f>IF(BB135=1,G135,0)</f>
        <v>0</v>
      </c>
      <c r="BD135" s="137">
        <f>IF(BB135=2,G135,0)</f>
        <v>0</v>
      </c>
      <c r="BE135" s="137">
        <f>IF(BB135=3,G135,0)</f>
        <v>0</v>
      </c>
      <c r="BF135" s="137">
        <f>IF(BB135=4,G135,0)</f>
        <v>0</v>
      </c>
      <c r="BG135" s="137">
        <f>IF(BB135=5,G135,0)</f>
        <v>0</v>
      </c>
    </row>
    <row r="136" spans="1:59">
      <c r="A136" s="158"/>
      <c r="B136" s="159"/>
      <c r="C136" s="160" t="s">
        <v>303</v>
      </c>
      <c r="D136" s="161"/>
      <c r="E136" s="162">
        <v>220.5</v>
      </c>
      <c r="F136" s="163"/>
      <c r="G136" s="164"/>
      <c r="H136" s="165"/>
      <c r="I136" s="165"/>
      <c r="J136" s="165"/>
      <c r="K136" s="165"/>
      <c r="O136" s="166"/>
      <c r="Q136" s="150"/>
    </row>
    <row r="137" spans="1:59">
      <c r="A137" s="167"/>
      <c r="B137" s="168" t="s">
        <v>72</v>
      </c>
      <c r="C137" s="169" t="str">
        <f>CONCATENATE(B133," ",C133)</f>
        <v>93 Dokončovací práce inž.staveb</v>
      </c>
      <c r="D137" s="167"/>
      <c r="E137" s="170"/>
      <c r="F137" s="170"/>
      <c r="G137" s="171">
        <f>SUM(G133:G136)</f>
        <v>0</v>
      </c>
      <c r="H137" s="172"/>
      <c r="I137" s="173">
        <f>SUM(I133:I136)</f>
        <v>14.984445000000001</v>
      </c>
      <c r="J137" s="172"/>
      <c r="K137" s="173">
        <f>SUM(K133:K136)</f>
        <v>0</v>
      </c>
      <c r="Q137" s="150">
        <v>4</v>
      </c>
      <c r="BC137" s="174">
        <f>SUM(BC133:BC136)</f>
        <v>0</v>
      </c>
      <c r="BD137" s="174">
        <f>SUM(BD133:BD136)</f>
        <v>0</v>
      </c>
      <c r="BE137" s="174">
        <f>SUM(BE133:BE136)</f>
        <v>0</v>
      </c>
      <c r="BF137" s="174">
        <f>SUM(BF133:BF136)</f>
        <v>0</v>
      </c>
      <c r="BG137" s="174">
        <f>SUM(BG133:BG136)</f>
        <v>0</v>
      </c>
    </row>
    <row r="138" spans="1:59">
      <c r="A138" s="143" t="s">
        <v>68</v>
      </c>
      <c r="B138" s="144" t="s">
        <v>304</v>
      </c>
      <c r="C138" s="145" t="s">
        <v>305</v>
      </c>
      <c r="D138" s="146"/>
      <c r="E138" s="147"/>
      <c r="F138" s="147"/>
      <c r="G138" s="148"/>
      <c r="H138" s="149"/>
      <c r="I138" s="149"/>
      <c r="J138" s="149"/>
      <c r="K138" s="149"/>
      <c r="Q138" s="150">
        <v>1</v>
      </c>
    </row>
    <row r="139" spans="1:59">
      <c r="A139" s="151">
        <v>90</v>
      </c>
      <c r="B139" s="152" t="s">
        <v>306</v>
      </c>
      <c r="C139" s="153" t="s">
        <v>307</v>
      </c>
      <c r="D139" s="154" t="s">
        <v>92</v>
      </c>
      <c r="E139" s="155">
        <v>8</v>
      </c>
      <c r="F139" s="155">
        <v>0</v>
      </c>
      <c r="G139" s="156">
        <f>E139*F139</f>
        <v>0</v>
      </c>
      <c r="H139" s="157">
        <v>0</v>
      </c>
      <c r="I139" s="157">
        <f>E139*H139</f>
        <v>0</v>
      </c>
      <c r="J139" s="157">
        <v>-8.2000000000000003E-2</v>
      </c>
      <c r="K139" s="157">
        <f>E139*J139</f>
        <v>-0.65600000000000003</v>
      </c>
      <c r="Q139" s="150">
        <v>2</v>
      </c>
      <c r="BB139" s="137">
        <v>1</v>
      </c>
      <c r="BC139" s="137">
        <f>IF(BB139=1,G139,0)</f>
        <v>0</v>
      </c>
      <c r="BD139" s="137">
        <f>IF(BB139=2,G139,0)</f>
        <v>0</v>
      </c>
      <c r="BE139" s="137">
        <f>IF(BB139=3,G139,0)</f>
        <v>0</v>
      </c>
      <c r="BF139" s="137">
        <f>IF(BB139=4,G139,0)</f>
        <v>0</v>
      </c>
      <c r="BG139" s="137">
        <f>IF(BB139=5,G139,0)</f>
        <v>0</v>
      </c>
    </row>
    <row r="140" spans="1:59">
      <c r="A140" s="151">
        <v>91</v>
      </c>
      <c r="B140" s="152" t="s">
        <v>308</v>
      </c>
      <c r="C140" s="153" t="s">
        <v>309</v>
      </c>
      <c r="D140" s="154" t="s">
        <v>92</v>
      </c>
      <c r="E140" s="155">
        <v>5</v>
      </c>
      <c r="F140" s="155">
        <v>0</v>
      </c>
      <c r="G140" s="156">
        <f>E140*F140</f>
        <v>0</v>
      </c>
      <c r="H140" s="157">
        <v>0</v>
      </c>
      <c r="I140" s="157">
        <f>E140*H140</f>
        <v>0</v>
      </c>
      <c r="J140" s="157">
        <v>-3.6999999999999998E-2</v>
      </c>
      <c r="K140" s="157">
        <f>E140*J140</f>
        <v>-0.185</v>
      </c>
      <c r="Q140" s="150">
        <v>2</v>
      </c>
      <c r="BB140" s="137">
        <v>1</v>
      </c>
      <c r="BC140" s="137">
        <f>IF(BB140=1,G140,0)</f>
        <v>0</v>
      </c>
      <c r="BD140" s="137">
        <f>IF(BB140=2,G140,0)</f>
        <v>0</v>
      </c>
      <c r="BE140" s="137">
        <f>IF(BB140=3,G140,0)</f>
        <v>0</v>
      </c>
      <c r="BF140" s="137">
        <f>IF(BB140=4,G140,0)</f>
        <v>0</v>
      </c>
      <c r="BG140" s="137">
        <f>IF(BB140=5,G140,0)</f>
        <v>0</v>
      </c>
    </row>
    <row r="141" spans="1:59">
      <c r="A141" s="167"/>
      <c r="B141" s="168" t="s">
        <v>72</v>
      </c>
      <c r="C141" s="169" t="str">
        <f>CONCATENATE(B138," ",C138)</f>
        <v>96 Bourání konstrukcí</v>
      </c>
      <c r="D141" s="167"/>
      <c r="E141" s="170"/>
      <c r="F141" s="170"/>
      <c r="G141" s="171">
        <f>SUM(G138:G140)</f>
        <v>0</v>
      </c>
      <c r="H141" s="172"/>
      <c r="I141" s="173">
        <f>SUM(I138:I140)</f>
        <v>0</v>
      </c>
      <c r="J141" s="172"/>
      <c r="K141" s="173">
        <f>SUM(K138:K140)</f>
        <v>-0.84099999999999997</v>
      </c>
      <c r="Q141" s="150">
        <v>4</v>
      </c>
      <c r="BC141" s="174">
        <f>SUM(BC138:BC140)</f>
        <v>0</v>
      </c>
      <c r="BD141" s="174">
        <f>SUM(BD138:BD140)</f>
        <v>0</v>
      </c>
      <c r="BE141" s="174">
        <f>SUM(BE138:BE140)</f>
        <v>0</v>
      </c>
      <c r="BF141" s="174">
        <f>SUM(BF138:BF140)</f>
        <v>0</v>
      </c>
      <c r="BG141" s="174">
        <f>SUM(BG138:BG140)</f>
        <v>0</v>
      </c>
    </row>
    <row r="142" spans="1:59">
      <c r="A142" s="143" t="s">
        <v>68</v>
      </c>
      <c r="B142" s="144" t="s">
        <v>310</v>
      </c>
      <c r="C142" s="145" t="s">
        <v>311</v>
      </c>
      <c r="D142" s="146"/>
      <c r="E142" s="147"/>
      <c r="F142" s="147"/>
      <c r="G142" s="148"/>
      <c r="H142" s="149"/>
      <c r="I142" s="149"/>
      <c r="J142" s="149"/>
      <c r="K142" s="149"/>
      <c r="Q142" s="150">
        <v>1</v>
      </c>
    </row>
    <row r="143" spans="1:59">
      <c r="A143" s="151">
        <v>92</v>
      </c>
      <c r="B143" s="152" t="s">
        <v>312</v>
      </c>
      <c r="C143" s="153" t="s">
        <v>313</v>
      </c>
      <c r="D143" s="154" t="s">
        <v>167</v>
      </c>
      <c r="E143" s="155">
        <v>0.84099999999999997</v>
      </c>
      <c r="F143" s="155">
        <v>0</v>
      </c>
      <c r="G143" s="156">
        <f>E143*F143</f>
        <v>0</v>
      </c>
      <c r="H143" s="157">
        <v>0</v>
      </c>
      <c r="I143" s="157">
        <f>E143*H143</f>
        <v>0</v>
      </c>
      <c r="J143" s="157">
        <v>0</v>
      </c>
      <c r="K143" s="157">
        <f>E143*J143</f>
        <v>0</v>
      </c>
      <c r="Q143" s="150">
        <v>2</v>
      </c>
      <c r="BB143" s="137">
        <v>1</v>
      </c>
      <c r="BC143" s="137">
        <f>IF(BB143=1,G143,0)</f>
        <v>0</v>
      </c>
      <c r="BD143" s="137">
        <f>IF(BB143=2,G143,0)</f>
        <v>0</v>
      </c>
      <c r="BE143" s="137">
        <f>IF(BB143=3,G143,0)</f>
        <v>0</v>
      </c>
      <c r="BF143" s="137">
        <f>IF(BB143=4,G143,0)</f>
        <v>0</v>
      </c>
      <c r="BG143" s="137">
        <f>IF(BB143=5,G143,0)</f>
        <v>0</v>
      </c>
    </row>
    <row r="144" spans="1:59">
      <c r="A144" s="151">
        <v>93</v>
      </c>
      <c r="B144" s="152" t="s">
        <v>314</v>
      </c>
      <c r="C144" s="153" t="s">
        <v>315</v>
      </c>
      <c r="D144" s="154" t="s">
        <v>167</v>
      </c>
      <c r="E144" s="155">
        <v>128</v>
      </c>
      <c r="F144" s="155">
        <v>0</v>
      </c>
      <c r="G144" s="156">
        <f>E144*F144</f>
        <v>0</v>
      </c>
      <c r="H144" s="157">
        <v>0</v>
      </c>
      <c r="I144" s="157">
        <f>E144*H144</f>
        <v>0</v>
      </c>
      <c r="J144" s="157">
        <v>0</v>
      </c>
      <c r="K144" s="157">
        <f>E144*J144</f>
        <v>0</v>
      </c>
      <c r="Q144" s="150">
        <v>2</v>
      </c>
      <c r="BB144" s="137">
        <v>1</v>
      </c>
      <c r="BC144" s="137">
        <f>IF(BB144=1,G144,0)</f>
        <v>0</v>
      </c>
      <c r="BD144" s="137">
        <f>IF(BB144=2,G144,0)</f>
        <v>0</v>
      </c>
      <c r="BE144" s="137">
        <f>IF(BB144=3,G144,0)</f>
        <v>0</v>
      </c>
      <c r="BF144" s="137">
        <f>IF(BB144=4,G144,0)</f>
        <v>0</v>
      </c>
      <c r="BG144" s="137">
        <f>IF(BB144=5,G144,0)</f>
        <v>0</v>
      </c>
    </row>
    <row r="145" spans="1:59">
      <c r="A145" s="151">
        <v>94</v>
      </c>
      <c r="B145" s="152" t="s">
        <v>316</v>
      </c>
      <c r="C145" s="153" t="s">
        <v>317</v>
      </c>
      <c r="D145" s="154" t="s">
        <v>167</v>
      </c>
      <c r="E145" s="155">
        <v>512</v>
      </c>
      <c r="F145" s="155">
        <v>0</v>
      </c>
      <c r="G145" s="156">
        <f>E145*F145</f>
        <v>0</v>
      </c>
      <c r="H145" s="157">
        <v>0</v>
      </c>
      <c r="I145" s="157">
        <f>E145*H145</f>
        <v>0</v>
      </c>
      <c r="J145" s="157">
        <v>0</v>
      </c>
      <c r="K145" s="157">
        <f>E145*J145</f>
        <v>0</v>
      </c>
      <c r="Q145" s="150">
        <v>2</v>
      </c>
      <c r="BB145" s="137">
        <v>1</v>
      </c>
      <c r="BC145" s="137">
        <f>IF(BB145=1,G145,0)</f>
        <v>0</v>
      </c>
      <c r="BD145" s="137">
        <f>IF(BB145=2,G145,0)</f>
        <v>0</v>
      </c>
      <c r="BE145" s="137">
        <f>IF(BB145=3,G145,0)</f>
        <v>0</v>
      </c>
      <c r="BF145" s="137">
        <f>IF(BB145=4,G145,0)</f>
        <v>0</v>
      </c>
      <c r="BG145" s="137">
        <f>IF(BB145=5,G145,0)</f>
        <v>0</v>
      </c>
    </row>
    <row r="146" spans="1:59">
      <c r="A146" s="158"/>
      <c r="B146" s="159"/>
      <c r="C146" s="160" t="s">
        <v>318</v>
      </c>
      <c r="D146" s="161"/>
      <c r="E146" s="162">
        <v>512</v>
      </c>
      <c r="F146" s="163"/>
      <c r="G146" s="164"/>
      <c r="H146" s="165"/>
      <c r="I146" s="165"/>
      <c r="J146" s="165"/>
      <c r="K146" s="165"/>
      <c r="O146" s="166"/>
      <c r="Q146" s="150"/>
    </row>
    <row r="147" spans="1:59">
      <c r="A147" s="151">
        <v>95</v>
      </c>
      <c r="B147" s="152" t="s">
        <v>319</v>
      </c>
      <c r="C147" s="153" t="s">
        <v>320</v>
      </c>
      <c r="D147" s="154" t="s">
        <v>167</v>
      </c>
      <c r="E147" s="155">
        <v>128</v>
      </c>
      <c r="F147" s="155">
        <v>0</v>
      </c>
      <c r="G147" s="156">
        <f>E147*F147</f>
        <v>0</v>
      </c>
      <c r="H147" s="157">
        <v>0</v>
      </c>
      <c r="I147" s="157">
        <f>E147*H147</f>
        <v>0</v>
      </c>
      <c r="J147" s="157">
        <v>0</v>
      </c>
      <c r="K147" s="157">
        <f>E147*J147</f>
        <v>0</v>
      </c>
      <c r="Q147" s="150">
        <v>2</v>
      </c>
      <c r="BB147" s="137">
        <v>1</v>
      </c>
      <c r="BC147" s="137">
        <f>IF(BB147=1,G147,0)</f>
        <v>0</v>
      </c>
      <c r="BD147" s="137">
        <f>IF(BB147=2,G147,0)</f>
        <v>0</v>
      </c>
      <c r="BE147" s="137">
        <f>IF(BB147=3,G147,0)</f>
        <v>0</v>
      </c>
      <c r="BF147" s="137">
        <f>IF(BB147=4,G147,0)</f>
        <v>0</v>
      </c>
      <c r="BG147" s="137">
        <f>IF(BB147=5,G147,0)</f>
        <v>0</v>
      </c>
    </row>
    <row r="148" spans="1:59">
      <c r="A148" s="167"/>
      <c r="B148" s="168" t="s">
        <v>72</v>
      </c>
      <c r="C148" s="169" t="str">
        <f>CONCATENATE(B142," ",C142)</f>
        <v>97 Prorážení otvorů</v>
      </c>
      <c r="D148" s="167"/>
      <c r="E148" s="170"/>
      <c r="F148" s="170"/>
      <c r="G148" s="171">
        <f>SUM(G142:G147)</f>
        <v>0</v>
      </c>
      <c r="H148" s="172"/>
      <c r="I148" s="173">
        <f>SUM(I142:I147)</f>
        <v>0</v>
      </c>
      <c r="J148" s="172"/>
      <c r="K148" s="173">
        <f>SUM(K142:K147)</f>
        <v>0</v>
      </c>
      <c r="Q148" s="150">
        <v>4</v>
      </c>
      <c r="BC148" s="174">
        <f>SUM(BC142:BC147)</f>
        <v>0</v>
      </c>
      <c r="BD148" s="174">
        <f>SUM(BD142:BD147)</f>
        <v>0</v>
      </c>
      <c r="BE148" s="174">
        <f>SUM(BE142:BE147)</f>
        <v>0</v>
      </c>
      <c r="BF148" s="174">
        <f>SUM(BF142:BF147)</f>
        <v>0</v>
      </c>
      <c r="BG148" s="174">
        <f>SUM(BG142:BG147)</f>
        <v>0</v>
      </c>
    </row>
    <row r="149" spans="1:59">
      <c r="A149" s="143" t="s">
        <v>68</v>
      </c>
      <c r="B149" s="144" t="s">
        <v>321</v>
      </c>
      <c r="C149" s="145" t="s">
        <v>322</v>
      </c>
      <c r="D149" s="146"/>
      <c r="E149" s="147"/>
      <c r="F149" s="147"/>
      <c r="G149" s="148"/>
      <c r="H149" s="149"/>
      <c r="I149" s="149"/>
      <c r="J149" s="149"/>
      <c r="K149" s="149"/>
      <c r="Q149" s="150">
        <v>1</v>
      </c>
    </row>
    <row r="150" spans="1:59">
      <c r="A150" s="151">
        <v>96</v>
      </c>
      <c r="B150" s="152" t="s">
        <v>323</v>
      </c>
      <c r="C150" s="153" t="s">
        <v>324</v>
      </c>
      <c r="D150" s="154" t="s">
        <v>167</v>
      </c>
      <c r="E150" s="155">
        <v>1067.1157000000001</v>
      </c>
      <c r="F150" s="155">
        <v>0</v>
      </c>
      <c r="G150" s="156">
        <f>E150*F150</f>
        <v>0</v>
      </c>
      <c r="H150" s="157">
        <v>0</v>
      </c>
      <c r="I150" s="157">
        <f>E150*H150</f>
        <v>0</v>
      </c>
      <c r="J150" s="157">
        <v>0</v>
      </c>
      <c r="K150" s="157">
        <f>E150*J150</f>
        <v>0</v>
      </c>
      <c r="Q150" s="150">
        <v>2</v>
      </c>
      <c r="BB150" s="137">
        <v>1</v>
      </c>
      <c r="BC150" s="137">
        <f>IF(BB150=1,G150,0)</f>
        <v>0</v>
      </c>
      <c r="BD150" s="137">
        <f>IF(BB150=2,G150,0)</f>
        <v>0</v>
      </c>
      <c r="BE150" s="137">
        <f>IF(BB150=3,G150,0)</f>
        <v>0</v>
      </c>
      <c r="BF150" s="137">
        <f>IF(BB150=4,G150,0)</f>
        <v>0</v>
      </c>
      <c r="BG150" s="137">
        <f>IF(BB150=5,G150,0)</f>
        <v>0</v>
      </c>
    </row>
    <row r="151" spans="1:59">
      <c r="A151" s="167"/>
      <c r="B151" s="168" t="s">
        <v>72</v>
      </c>
      <c r="C151" s="169" t="str">
        <f>CONCATENATE(B149," ",C149)</f>
        <v>99 Staveništní přesun hmot</v>
      </c>
      <c r="D151" s="167"/>
      <c r="E151" s="170"/>
      <c r="F151" s="170"/>
      <c r="G151" s="171">
        <f>SUM(G149:G150)</f>
        <v>0</v>
      </c>
      <c r="H151" s="172"/>
      <c r="I151" s="173">
        <f>SUM(I149:I150)</f>
        <v>0</v>
      </c>
      <c r="J151" s="172"/>
      <c r="K151" s="173">
        <f>SUM(K149:K150)</f>
        <v>0</v>
      </c>
      <c r="Q151" s="150">
        <v>4</v>
      </c>
      <c r="BC151" s="174">
        <f>SUM(BC149:BC150)</f>
        <v>0</v>
      </c>
      <c r="BD151" s="174">
        <f>SUM(BD149:BD150)</f>
        <v>0</v>
      </c>
      <c r="BE151" s="174">
        <f>SUM(BE149:BE150)</f>
        <v>0</v>
      </c>
      <c r="BF151" s="174">
        <f>SUM(BF149:BF150)</f>
        <v>0</v>
      </c>
      <c r="BG151" s="174">
        <f>SUM(BG149:BG150)</f>
        <v>0</v>
      </c>
    </row>
    <row r="152" spans="1:59">
      <c r="A152" s="143" t="s">
        <v>68</v>
      </c>
      <c r="B152" s="144" t="s">
        <v>325</v>
      </c>
      <c r="C152" s="145" t="s">
        <v>326</v>
      </c>
      <c r="D152" s="146"/>
      <c r="E152" s="147"/>
      <c r="F152" s="147"/>
      <c r="G152" s="148"/>
      <c r="H152" s="149"/>
      <c r="I152" s="149"/>
      <c r="J152" s="149"/>
      <c r="K152" s="149"/>
      <c r="Q152" s="150">
        <v>1</v>
      </c>
    </row>
    <row r="153" spans="1:59">
      <c r="A153" s="151">
        <v>97</v>
      </c>
      <c r="B153" s="152" t="s">
        <v>327</v>
      </c>
      <c r="C153" s="153" t="s">
        <v>328</v>
      </c>
      <c r="D153" s="154" t="s">
        <v>77</v>
      </c>
      <c r="E153" s="155">
        <v>7</v>
      </c>
      <c r="F153" s="155">
        <v>0</v>
      </c>
      <c r="G153" s="156">
        <f>E153*F153</f>
        <v>0</v>
      </c>
      <c r="H153" s="157">
        <v>8.0000000000000007E-5</v>
      </c>
      <c r="I153" s="157">
        <f>E153*H153</f>
        <v>5.6000000000000006E-4</v>
      </c>
      <c r="J153" s="157">
        <v>0</v>
      </c>
      <c r="K153" s="157">
        <f>E153*J153</f>
        <v>0</v>
      </c>
      <c r="Q153" s="150">
        <v>2</v>
      </c>
      <c r="BB153" s="137">
        <v>2</v>
      </c>
      <c r="BC153" s="137">
        <f>IF(BB153=1,G153,0)</f>
        <v>0</v>
      </c>
      <c r="BD153" s="137">
        <f>IF(BB153=2,G153,0)</f>
        <v>0</v>
      </c>
      <c r="BE153" s="137">
        <f>IF(BB153=3,G153,0)</f>
        <v>0</v>
      </c>
      <c r="BF153" s="137">
        <f>IF(BB153=4,G153,0)</f>
        <v>0</v>
      </c>
      <c r="BG153" s="137">
        <f>IF(BB153=5,G153,0)</f>
        <v>0</v>
      </c>
    </row>
    <row r="154" spans="1:59">
      <c r="A154" s="158"/>
      <c r="B154" s="159"/>
      <c r="C154" s="160" t="s">
        <v>329</v>
      </c>
      <c r="D154" s="161"/>
      <c r="E154" s="162">
        <v>7</v>
      </c>
      <c r="F154" s="163"/>
      <c r="G154" s="164"/>
      <c r="H154" s="165"/>
      <c r="I154" s="165"/>
      <c r="J154" s="165"/>
      <c r="K154" s="165"/>
      <c r="O154" s="166"/>
      <c r="Q154" s="150"/>
    </row>
    <row r="155" spans="1:59">
      <c r="A155" s="167"/>
      <c r="B155" s="168" t="s">
        <v>72</v>
      </c>
      <c r="C155" s="169" t="str">
        <f>CONCATENATE(B152," ",C152)</f>
        <v>711 Izolace proti vodě</v>
      </c>
      <c r="D155" s="167"/>
      <c r="E155" s="170"/>
      <c r="F155" s="170"/>
      <c r="G155" s="171">
        <f>SUM(G152:G154)</f>
        <v>0</v>
      </c>
      <c r="H155" s="172"/>
      <c r="I155" s="173">
        <f>SUM(I152:I154)</f>
        <v>5.6000000000000006E-4</v>
      </c>
      <c r="J155" s="172"/>
      <c r="K155" s="173">
        <f>SUM(K152:K154)</f>
        <v>0</v>
      </c>
      <c r="Q155" s="150">
        <v>4</v>
      </c>
      <c r="BC155" s="174">
        <f>SUM(BC152:BC154)</f>
        <v>0</v>
      </c>
      <c r="BD155" s="174">
        <f>SUM(BD152:BD154)</f>
        <v>0</v>
      </c>
      <c r="BE155" s="174">
        <f>SUM(BE152:BE154)</f>
        <v>0</v>
      </c>
      <c r="BF155" s="174">
        <f>SUM(BF152:BF154)</f>
        <v>0</v>
      </c>
      <c r="BG155" s="174">
        <f>SUM(BG152:BG154)</f>
        <v>0</v>
      </c>
    </row>
    <row r="156" spans="1:59">
      <c r="E156" s="137"/>
    </row>
    <row r="157" spans="1:59">
      <c r="E157" s="137"/>
    </row>
    <row r="158" spans="1:59">
      <c r="E158" s="137"/>
    </row>
    <row r="159" spans="1:59">
      <c r="E159" s="137"/>
    </row>
    <row r="160" spans="1:59">
      <c r="E160" s="137"/>
    </row>
    <row r="161" spans="5:5">
      <c r="E161" s="137"/>
    </row>
    <row r="162" spans="5:5">
      <c r="E162" s="137"/>
    </row>
    <row r="163" spans="5:5">
      <c r="E163" s="137"/>
    </row>
    <row r="164" spans="5:5">
      <c r="E164" s="137"/>
    </row>
    <row r="165" spans="5:5">
      <c r="E165" s="137"/>
    </row>
    <row r="166" spans="5:5">
      <c r="E166" s="137"/>
    </row>
    <row r="167" spans="5:5">
      <c r="E167" s="137"/>
    </row>
    <row r="168" spans="5:5">
      <c r="E168" s="137"/>
    </row>
    <row r="169" spans="5:5">
      <c r="E169" s="137"/>
    </row>
    <row r="170" spans="5:5">
      <c r="E170" s="137"/>
    </row>
    <row r="171" spans="5:5">
      <c r="E171" s="137"/>
    </row>
    <row r="172" spans="5:5">
      <c r="E172" s="137"/>
    </row>
    <row r="173" spans="5:5">
      <c r="E173" s="137"/>
    </row>
    <row r="174" spans="5:5">
      <c r="E174" s="137"/>
    </row>
    <row r="175" spans="5:5">
      <c r="E175" s="137"/>
    </row>
    <row r="176" spans="5:5">
      <c r="E176" s="137"/>
    </row>
    <row r="177" spans="1:7">
      <c r="E177" s="137"/>
    </row>
    <row r="178" spans="1:7">
      <c r="E178" s="137"/>
    </row>
    <row r="179" spans="1:7">
      <c r="A179" s="175"/>
      <c r="B179" s="175"/>
      <c r="C179" s="175"/>
      <c r="D179" s="175"/>
      <c r="E179" s="175"/>
      <c r="F179" s="175"/>
      <c r="G179" s="175"/>
    </row>
    <row r="180" spans="1:7">
      <c r="A180" s="175"/>
      <c r="B180" s="175"/>
      <c r="C180" s="175"/>
      <c r="D180" s="175"/>
      <c r="E180" s="175"/>
      <c r="F180" s="175"/>
      <c r="G180" s="175"/>
    </row>
    <row r="181" spans="1:7">
      <c r="A181" s="175"/>
      <c r="B181" s="175"/>
      <c r="C181" s="175"/>
      <c r="D181" s="175"/>
      <c r="E181" s="175"/>
      <c r="F181" s="175"/>
      <c r="G181" s="175"/>
    </row>
    <row r="182" spans="1:7">
      <c r="A182" s="175"/>
      <c r="B182" s="175"/>
      <c r="C182" s="175"/>
      <c r="D182" s="175"/>
      <c r="E182" s="175"/>
      <c r="F182" s="175"/>
      <c r="G182" s="175"/>
    </row>
    <row r="183" spans="1:7">
      <c r="E183" s="137"/>
    </row>
    <row r="184" spans="1:7">
      <c r="E184" s="137"/>
    </row>
    <row r="185" spans="1:7">
      <c r="E185" s="137"/>
    </row>
    <row r="186" spans="1:7">
      <c r="E186" s="137"/>
    </row>
    <row r="187" spans="1:7">
      <c r="E187" s="137"/>
    </row>
    <row r="188" spans="1:7">
      <c r="E188" s="137"/>
    </row>
    <row r="189" spans="1:7">
      <c r="E189" s="137"/>
    </row>
    <row r="190" spans="1:7">
      <c r="E190" s="137"/>
    </row>
    <row r="191" spans="1:7">
      <c r="E191" s="137"/>
    </row>
    <row r="192" spans="1:7">
      <c r="E192" s="137"/>
    </row>
    <row r="193" spans="1:5">
      <c r="E193" s="137"/>
    </row>
    <row r="194" spans="1:5">
      <c r="E194" s="137"/>
    </row>
    <row r="195" spans="1:5">
      <c r="E195" s="137"/>
    </row>
    <row r="196" spans="1:5">
      <c r="E196" s="137"/>
    </row>
    <row r="197" spans="1:5">
      <c r="E197" s="137"/>
    </row>
    <row r="198" spans="1:5">
      <c r="E198" s="137"/>
    </row>
    <row r="199" spans="1:5">
      <c r="E199" s="137"/>
    </row>
    <row r="200" spans="1:5">
      <c r="E200" s="137"/>
    </row>
    <row r="201" spans="1:5">
      <c r="E201" s="137"/>
    </row>
    <row r="202" spans="1:5">
      <c r="E202" s="137"/>
    </row>
    <row r="203" spans="1:5">
      <c r="E203" s="137"/>
    </row>
    <row r="204" spans="1:5">
      <c r="E204" s="137"/>
    </row>
    <row r="205" spans="1:5">
      <c r="E205" s="137"/>
    </row>
    <row r="206" spans="1:5">
      <c r="E206" s="137"/>
    </row>
    <row r="207" spans="1:5">
      <c r="E207" s="137"/>
    </row>
    <row r="208" spans="1:5">
      <c r="A208" s="176"/>
      <c r="B208" s="176"/>
    </row>
    <row r="209" spans="1:7">
      <c r="A209" s="175"/>
      <c r="B209" s="175"/>
      <c r="C209" s="178"/>
      <c r="D209" s="178"/>
      <c r="E209" s="179"/>
      <c r="F209" s="178"/>
      <c r="G209" s="180"/>
    </row>
    <row r="210" spans="1:7">
      <c r="A210" s="181"/>
      <c r="B210" s="181"/>
      <c r="C210" s="175"/>
      <c r="D210" s="175"/>
      <c r="E210" s="182"/>
      <c r="F210" s="175"/>
      <c r="G210" s="175"/>
    </row>
    <row r="211" spans="1:7">
      <c r="A211" s="175"/>
      <c r="B211" s="175"/>
      <c r="C211" s="175"/>
      <c r="D211" s="175"/>
      <c r="E211" s="182"/>
      <c r="F211" s="175"/>
      <c r="G211" s="175"/>
    </row>
    <row r="212" spans="1:7">
      <c r="A212" s="175"/>
      <c r="B212" s="175"/>
      <c r="C212" s="175"/>
      <c r="D212" s="175"/>
      <c r="E212" s="182"/>
      <c r="F212" s="175"/>
      <c r="G212" s="175"/>
    </row>
    <row r="213" spans="1:7">
      <c r="A213" s="175"/>
      <c r="B213" s="175"/>
      <c r="C213" s="175"/>
      <c r="D213" s="175"/>
      <c r="E213" s="182"/>
      <c r="F213" s="175"/>
      <c r="G213" s="175"/>
    </row>
    <row r="214" spans="1:7">
      <c r="A214" s="175"/>
      <c r="B214" s="175"/>
      <c r="C214" s="175"/>
      <c r="D214" s="175"/>
      <c r="E214" s="182"/>
      <c r="F214" s="175"/>
      <c r="G214" s="175"/>
    </row>
    <row r="215" spans="1:7">
      <c r="A215" s="175"/>
      <c r="B215" s="175"/>
      <c r="C215" s="175"/>
      <c r="D215" s="175"/>
      <c r="E215" s="182"/>
      <c r="F215" s="175"/>
      <c r="G215" s="175"/>
    </row>
    <row r="216" spans="1:7">
      <c r="A216" s="175"/>
      <c r="B216" s="175"/>
      <c r="C216" s="175"/>
      <c r="D216" s="175"/>
      <c r="E216" s="182"/>
      <c r="F216" s="175"/>
      <c r="G216" s="175"/>
    </row>
    <row r="217" spans="1:7">
      <c r="A217" s="175"/>
      <c r="B217" s="175"/>
      <c r="C217" s="175"/>
      <c r="D217" s="175"/>
      <c r="E217" s="182"/>
      <c r="F217" s="175"/>
      <c r="G217" s="175"/>
    </row>
    <row r="218" spans="1:7">
      <c r="A218" s="175"/>
      <c r="B218" s="175"/>
      <c r="C218" s="175"/>
      <c r="D218" s="175"/>
      <c r="E218" s="182"/>
      <c r="F218" s="175"/>
      <c r="G218" s="175"/>
    </row>
    <row r="219" spans="1:7">
      <c r="A219" s="175"/>
      <c r="B219" s="175"/>
      <c r="C219" s="175"/>
      <c r="D219" s="175"/>
      <c r="E219" s="182"/>
      <c r="F219" s="175"/>
      <c r="G219" s="175"/>
    </row>
    <row r="220" spans="1:7">
      <c r="A220" s="175"/>
      <c r="B220" s="175"/>
      <c r="C220" s="175"/>
      <c r="D220" s="175"/>
      <c r="E220" s="182"/>
      <c r="F220" s="175"/>
      <c r="G220" s="175"/>
    </row>
    <row r="221" spans="1:7">
      <c r="A221" s="175"/>
      <c r="B221" s="175"/>
      <c r="C221" s="175"/>
      <c r="D221" s="175"/>
      <c r="E221" s="182"/>
      <c r="F221" s="175"/>
      <c r="G221" s="175"/>
    </row>
    <row r="222" spans="1:7">
      <c r="A222" s="175"/>
      <c r="B222" s="175"/>
      <c r="C222" s="175"/>
      <c r="D222" s="175"/>
      <c r="E222" s="182"/>
      <c r="F222" s="175"/>
      <c r="G222" s="175"/>
    </row>
  </sheetData>
  <mergeCells count="33">
    <mergeCell ref="C154:D154"/>
    <mergeCell ref="C146:D146"/>
    <mergeCell ref="C121:D121"/>
    <mergeCell ref="C136:D136"/>
    <mergeCell ref="C92:D92"/>
    <mergeCell ref="C96:D96"/>
    <mergeCell ref="C98:D98"/>
    <mergeCell ref="C75:D75"/>
    <mergeCell ref="C79:D79"/>
    <mergeCell ref="C82:D82"/>
    <mergeCell ref="C84:D84"/>
    <mergeCell ref="C87:D87"/>
    <mergeCell ref="C89:D89"/>
    <mergeCell ref="C61:D61"/>
    <mergeCell ref="C63:D63"/>
    <mergeCell ref="C68:D68"/>
    <mergeCell ref="C71:D71"/>
    <mergeCell ref="C44:D44"/>
    <mergeCell ref="C46:D46"/>
    <mergeCell ref="C49:D49"/>
    <mergeCell ref="C50:D50"/>
    <mergeCell ref="C52:D52"/>
    <mergeCell ref="C54:D54"/>
    <mergeCell ref="C22:D22"/>
    <mergeCell ref="C25:D25"/>
    <mergeCell ref="C27:D27"/>
    <mergeCell ref="C39:D39"/>
    <mergeCell ref="C40:D40"/>
    <mergeCell ref="C42:D42"/>
    <mergeCell ref="C16:D16"/>
    <mergeCell ref="C18:D18"/>
    <mergeCell ref="C19:D19"/>
    <mergeCell ref="C21:D21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2016-04-12T06:59:19Z</cp:lastPrinted>
  <dcterms:created xsi:type="dcterms:W3CDTF">2016-04-12T06:57:07Z</dcterms:created>
  <dcterms:modified xsi:type="dcterms:W3CDTF">2016-04-12T07:01:41Z</dcterms:modified>
</cp:coreProperties>
</file>